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shRobertson\Downloads\"/>
    </mc:Choice>
  </mc:AlternateContent>
  <xr:revisionPtr revIDLastSave="0" documentId="8_{90ED003A-F61F-49CF-92D9-615A6A45D86F}" xr6:coauthVersionLast="47" xr6:coauthVersionMax="47" xr10:uidLastSave="{00000000-0000-0000-0000-000000000000}"/>
  <bookViews>
    <workbookView xWindow="-120" yWindow="-120" windowWidth="29040" windowHeight="15720" tabRatio="436" xr2:uid="{00000000-000D-0000-FFFF-FFFF00000000}"/>
  </bookViews>
  <sheets>
    <sheet name="Draw Schedule Template" sheetId="3" r:id="rId1"/>
    <sheet name="Sitewire" sheetId="5" r:id="rId2"/>
    <sheet name="Horizontal Financing" sheetId="6" r:id="rId3"/>
  </sheets>
  <definedNames>
    <definedName name="_xlnm._FilterDatabase" localSheetId="1" hidden="1">Sitewire!$B$6:$B$65</definedName>
    <definedName name="int">'Draw Schedule Template'!$I$1</definedName>
    <definedName name="_xlnm.Print_Area" localSheetId="0">'Draw Schedule Template'!$B$5:$K$91</definedName>
    <definedName name="_xlnm.Print_Titles" localSheetId="0">'Draw Schedule Template'!$B:$B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3" l="1"/>
  <c r="B24" i="5"/>
  <c r="E87" i="3"/>
  <c r="D31" i="3"/>
  <c r="W30" i="3"/>
  <c r="B23" i="5"/>
  <c r="B62" i="5"/>
  <c r="A62" i="5"/>
  <c r="V83" i="3"/>
  <c r="W83" i="3"/>
  <c r="V71" i="3"/>
  <c r="W71" i="3" s="1"/>
  <c r="A52" i="5"/>
  <c r="B52" i="5"/>
  <c r="W31" i="3"/>
  <c r="D83" i="3"/>
  <c r="D71" i="3"/>
  <c r="D30" i="3"/>
  <c r="D15" i="6"/>
  <c r="D14" i="6"/>
  <c r="D13" i="6"/>
  <c r="D12" i="6"/>
  <c r="D11" i="6"/>
  <c r="D10" i="6"/>
  <c r="D9" i="6"/>
  <c r="D8" i="6"/>
  <c r="D7" i="6"/>
  <c r="Q17" i="6"/>
  <c r="P17" i="6"/>
  <c r="E16" i="6"/>
  <c r="G17" i="6"/>
  <c r="H17" i="6"/>
  <c r="I17" i="6"/>
  <c r="J17" i="6"/>
  <c r="K17" i="6"/>
  <c r="L17" i="6"/>
  <c r="M17" i="6"/>
  <c r="N17" i="6"/>
  <c r="O17" i="6"/>
  <c r="F17" i="6"/>
  <c r="F18" i="6"/>
  <c r="Q14" i="6"/>
  <c r="Q15" i="6"/>
  <c r="P8" i="6"/>
  <c r="P9" i="6"/>
  <c r="Q9" i="6"/>
  <c r="P10" i="6"/>
  <c r="Q10" i="6"/>
  <c r="P11" i="6"/>
  <c r="Q11" i="6"/>
  <c r="P12" i="6"/>
  <c r="Q12" i="6"/>
  <c r="P13" i="6"/>
  <c r="Q13" i="6"/>
  <c r="P14" i="6"/>
  <c r="P15" i="6"/>
  <c r="P7" i="6"/>
  <c r="Q7" i="6"/>
  <c r="B46" i="5"/>
  <c r="A46" i="5"/>
  <c r="V63" i="3"/>
  <c r="W63" i="3"/>
  <c r="E64" i="3"/>
  <c r="D63" i="3"/>
  <c r="B45" i="5"/>
  <c r="A45" i="5"/>
  <c r="P16" i="6"/>
  <c r="F19" i="6"/>
  <c r="F20" i="6"/>
  <c r="G18" i="6"/>
  <c r="G19" i="6"/>
  <c r="Q8" i="6"/>
  <c r="Q16" i="6"/>
  <c r="E19" i="3"/>
  <c r="E57" i="3"/>
  <c r="H88" i="3"/>
  <c r="G88" i="3"/>
  <c r="G89" i="3" s="1"/>
  <c r="H89" i="3" s="1"/>
  <c r="I89" i="3" s="1"/>
  <c r="J89" i="3" s="1"/>
  <c r="K89" i="3" s="1"/>
  <c r="L89" i="3" s="1"/>
  <c r="M89" i="3" s="1"/>
  <c r="N89" i="3" s="1"/>
  <c r="O89" i="3" s="1"/>
  <c r="P89" i="3" s="1"/>
  <c r="Q89" i="3" s="1"/>
  <c r="R89" i="3" s="1"/>
  <c r="S89" i="3" s="1"/>
  <c r="T89" i="3" s="1"/>
  <c r="U89" i="3" s="1"/>
  <c r="K1" i="3"/>
  <c r="V10" i="3"/>
  <c r="V13" i="3" s="1"/>
  <c r="V75" i="3"/>
  <c r="V76" i="3"/>
  <c r="V77" i="3"/>
  <c r="V78" i="3"/>
  <c r="V79" i="3"/>
  <c r="V80" i="3"/>
  <c r="V81" i="3"/>
  <c r="V82" i="3"/>
  <c r="V84" i="3"/>
  <c r="V85" i="3"/>
  <c r="V86" i="3"/>
  <c r="W86" i="3" s="1"/>
  <c r="V74" i="3"/>
  <c r="V87" i="3" s="1"/>
  <c r="V67" i="3"/>
  <c r="V72" i="3" s="1"/>
  <c r="V68" i="3"/>
  <c r="W68" i="3" s="1"/>
  <c r="V69" i="3"/>
  <c r="W69" i="3" s="1"/>
  <c r="V70" i="3"/>
  <c r="W70" i="3" s="1"/>
  <c r="V66" i="3"/>
  <c r="V60" i="3"/>
  <c r="W60" i="3" s="1"/>
  <c r="V61" i="3"/>
  <c r="W61" i="3" s="1"/>
  <c r="V62" i="3"/>
  <c r="V59" i="3"/>
  <c r="V64" i="3" s="1"/>
  <c r="V54" i="3"/>
  <c r="W54" i="3" s="1"/>
  <c r="V55" i="3"/>
  <c r="V56" i="3"/>
  <c r="V53" i="3"/>
  <c r="V57" i="3" s="1"/>
  <c r="V49" i="3"/>
  <c r="V50" i="3"/>
  <c r="V48" i="3"/>
  <c r="V51" i="3" s="1"/>
  <c r="V45" i="3"/>
  <c r="V44" i="3"/>
  <c r="V46" i="3" s="1"/>
  <c r="V36" i="3"/>
  <c r="V37" i="3"/>
  <c r="W37" i="3" s="1"/>
  <c r="V38" i="3"/>
  <c r="V39" i="3"/>
  <c r="V40" i="3"/>
  <c r="W40" i="3" s="1"/>
  <c r="V41" i="3"/>
  <c r="V35" i="3"/>
  <c r="W35" i="3" s="1"/>
  <c r="V28" i="3"/>
  <c r="W28" i="3" s="1"/>
  <c r="V29" i="3"/>
  <c r="V30" i="3"/>
  <c r="V31" i="3"/>
  <c r="V32" i="3"/>
  <c r="W32" i="3" s="1"/>
  <c r="V27" i="3"/>
  <c r="W27" i="3" s="1"/>
  <c r="V22" i="3"/>
  <c r="W22" i="3" s="1"/>
  <c r="V23" i="3"/>
  <c r="V24" i="3"/>
  <c r="W24" i="3" s="1"/>
  <c r="V21" i="3"/>
  <c r="W21" i="3" s="1"/>
  <c r="V16" i="3"/>
  <c r="V19" i="3" s="1"/>
  <c r="V17" i="3"/>
  <c r="V18" i="3"/>
  <c r="V15" i="3"/>
  <c r="V9" i="3"/>
  <c r="V11" i="3"/>
  <c r="V12" i="3"/>
  <c r="W12" i="3" s="1"/>
  <c r="V8" i="3"/>
  <c r="U88" i="3"/>
  <c r="T88" i="3"/>
  <c r="S88" i="3"/>
  <c r="R88" i="3"/>
  <c r="Q88" i="3"/>
  <c r="P88" i="3"/>
  <c r="O88" i="3"/>
  <c r="N88" i="3"/>
  <c r="M88" i="3"/>
  <c r="G20" i="6"/>
  <c r="H18" i="6"/>
  <c r="H19" i="6"/>
  <c r="W56" i="3"/>
  <c r="B41" i="5"/>
  <c r="A41" i="5"/>
  <c r="D56" i="3"/>
  <c r="W18" i="3"/>
  <c r="W85" i="3"/>
  <c r="B11" i="5"/>
  <c r="A11" i="5"/>
  <c r="B15" i="5"/>
  <c r="A15" i="5"/>
  <c r="E25" i="3"/>
  <c r="E13" i="3"/>
  <c r="D18" i="3"/>
  <c r="B64" i="5"/>
  <c r="A64" i="5"/>
  <c r="D85" i="3"/>
  <c r="W82" i="3"/>
  <c r="W62" i="3"/>
  <c r="D82" i="3"/>
  <c r="B61" i="5"/>
  <c r="A61" i="5"/>
  <c r="D62" i="3"/>
  <c r="A54" i="5"/>
  <c r="A55" i="5"/>
  <c r="A56" i="5"/>
  <c r="A57" i="5"/>
  <c r="A58" i="5"/>
  <c r="A59" i="5"/>
  <c r="A60" i="5"/>
  <c r="A63" i="5"/>
  <c r="A65" i="5"/>
  <c r="A53" i="5"/>
  <c r="A48" i="5"/>
  <c r="A49" i="5"/>
  <c r="A50" i="5"/>
  <c r="A51" i="5"/>
  <c r="A47" i="5"/>
  <c r="A43" i="5"/>
  <c r="A44" i="5"/>
  <c r="A42" i="5"/>
  <c r="A39" i="5"/>
  <c r="A40" i="5"/>
  <c r="A38" i="5"/>
  <c r="A37" i="5"/>
  <c r="A36" i="5"/>
  <c r="A35" i="5"/>
  <c r="A34" i="5"/>
  <c r="A33" i="5"/>
  <c r="A27" i="5"/>
  <c r="A28" i="5"/>
  <c r="A29" i="5"/>
  <c r="A30" i="5"/>
  <c r="A31" i="5"/>
  <c r="A32" i="5"/>
  <c r="A26" i="5"/>
  <c r="A21" i="5"/>
  <c r="A22" i="5"/>
  <c r="A23" i="5"/>
  <c r="A24" i="5"/>
  <c r="A25" i="5"/>
  <c r="A20" i="5"/>
  <c r="A17" i="5"/>
  <c r="A18" i="5"/>
  <c r="A19" i="5"/>
  <c r="A16" i="5"/>
  <c r="B16" i="5"/>
  <c r="A13" i="5"/>
  <c r="A14" i="5"/>
  <c r="A12" i="5"/>
  <c r="B12" i="5"/>
  <c r="A8" i="5"/>
  <c r="A9" i="5"/>
  <c r="A10" i="5"/>
  <c r="A7" i="5"/>
  <c r="B7" i="5"/>
  <c r="I18" i="6"/>
  <c r="I19" i="6"/>
  <c r="H20" i="6"/>
  <c r="B43" i="5"/>
  <c r="B44" i="5"/>
  <c r="B40" i="5"/>
  <c r="B36" i="5"/>
  <c r="B37" i="5"/>
  <c r="B34" i="5"/>
  <c r="B26" i="5"/>
  <c r="B8" i="5"/>
  <c r="B9" i="5"/>
  <c r="B10" i="5"/>
  <c r="B13" i="5"/>
  <c r="B14" i="5"/>
  <c r="B17" i="5"/>
  <c r="B18" i="5"/>
  <c r="B19" i="5"/>
  <c r="B20" i="5"/>
  <c r="B21" i="5"/>
  <c r="B22" i="5"/>
  <c r="B25" i="5"/>
  <c r="B27" i="5"/>
  <c r="B28" i="5"/>
  <c r="B29" i="5"/>
  <c r="B30" i="5"/>
  <c r="B31" i="5"/>
  <c r="B32" i="5"/>
  <c r="B33" i="5"/>
  <c r="B35" i="5"/>
  <c r="B38" i="5"/>
  <c r="B39" i="5"/>
  <c r="B42" i="5"/>
  <c r="B47" i="5"/>
  <c r="B48" i="5"/>
  <c r="B49" i="5"/>
  <c r="B50" i="5"/>
  <c r="B51" i="5"/>
  <c r="B53" i="5"/>
  <c r="B54" i="5"/>
  <c r="B55" i="5"/>
  <c r="B56" i="5"/>
  <c r="B57" i="5"/>
  <c r="B58" i="5"/>
  <c r="B59" i="5"/>
  <c r="B60" i="5"/>
  <c r="B63" i="5"/>
  <c r="B65" i="5"/>
  <c r="F88" i="3"/>
  <c r="F7" i="3"/>
  <c r="D9" i="3"/>
  <c r="D10" i="3"/>
  <c r="D12" i="3"/>
  <c r="D15" i="3"/>
  <c r="D16" i="3"/>
  <c r="D17" i="3"/>
  <c r="D21" i="3"/>
  <c r="D22" i="3"/>
  <c r="D23" i="3"/>
  <c r="D24" i="3"/>
  <c r="D28" i="3"/>
  <c r="D32" i="3"/>
  <c r="D35" i="3"/>
  <c r="D37" i="3"/>
  <c r="D38" i="3"/>
  <c r="D39" i="3"/>
  <c r="D40" i="3"/>
  <c r="D41" i="3"/>
  <c r="D44" i="3"/>
  <c r="D45" i="3"/>
  <c r="D48" i="3"/>
  <c r="D49" i="3"/>
  <c r="D50" i="3"/>
  <c r="D53" i="3"/>
  <c r="D54" i="3"/>
  <c r="D55" i="3"/>
  <c r="D59" i="3"/>
  <c r="D60" i="3"/>
  <c r="D61" i="3"/>
  <c r="D66" i="3"/>
  <c r="D67" i="3"/>
  <c r="D68" i="3"/>
  <c r="D69" i="3"/>
  <c r="D70" i="3"/>
  <c r="D74" i="3"/>
  <c r="D75" i="3"/>
  <c r="D76" i="3"/>
  <c r="D77" i="3"/>
  <c r="D78" i="3"/>
  <c r="D79" i="3"/>
  <c r="D80" i="3"/>
  <c r="D81" i="3"/>
  <c r="D84" i="3"/>
  <c r="D86" i="3"/>
  <c r="D8" i="3"/>
  <c r="D29" i="3"/>
  <c r="D11" i="3"/>
  <c r="D36" i="3"/>
  <c r="W55" i="3"/>
  <c r="D27" i="3"/>
  <c r="J18" i="6"/>
  <c r="J19" i="6"/>
  <c r="I20" i="6"/>
  <c r="W29" i="3"/>
  <c r="K18" i="6"/>
  <c r="K19" i="6"/>
  <c r="J20" i="6"/>
  <c r="E51" i="3"/>
  <c r="E46" i="3"/>
  <c r="E42" i="3"/>
  <c r="E33" i="3"/>
  <c r="W80" i="3"/>
  <c r="K20" i="6"/>
  <c r="L18" i="6"/>
  <c r="W84" i="3"/>
  <c r="W23" i="3"/>
  <c r="W77" i="3"/>
  <c r="L19" i="6"/>
  <c r="M18" i="6"/>
  <c r="M19" i="6"/>
  <c r="L20" i="6"/>
  <c r="W81" i="3"/>
  <c r="W79" i="3"/>
  <c r="W78" i="3"/>
  <c r="W76" i="3"/>
  <c r="W75" i="3"/>
  <c r="W66" i="3"/>
  <c r="W50" i="3"/>
  <c r="W49" i="3"/>
  <c r="W48" i="3"/>
  <c r="W45" i="3"/>
  <c r="W44" i="3"/>
  <c r="W41" i="3"/>
  <c r="W17" i="3"/>
  <c r="W15" i="3"/>
  <c r="W11" i="3"/>
  <c r="W9" i="3"/>
  <c r="N18" i="6"/>
  <c r="N19" i="6"/>
  <c r="M20" i="6"/>
  <c r="W39" i="3"/>
  <c r="W36" i="3"/>
  <c r="W38" i="3"/>
  <c r="W59" i="3"/>
  <c r="W53" i="3"/>
  <c r="I88" i="3"/>
  <c r="J88" i="3"/>
  <c r="K88" i="3"/>
  <c r="L88" i="3"/>
  <c r="N20" i="6"/>
  <c r="O18" i="6"/>
  <c r="O19" i="6"/>
  <c r="O20" i="6"/>
  <c r="W8" i="3"/>
  <c r="W46" i="3" l="1"/>
  <c r="W25" i="3"/>
  <c r="W67" i="3"/>
  <c r="W72" i="3" s="1"/>
  <c r="W10" i="3"/>
  <c r="W13" i="3" s="1"/>
  <c r="W74" i="3"/>
  <c r="W87" i="3" s="1"/>
  <c r="V33" i="3"/>
  <c r="W64" i="3"/>
  <c r="V25" i="3"/>
  <c r="V88" i="3" s="1"/>
  <c r="W16" i="3"/>
  <c r="W19" i="3" s="1"/>
  <c r="V42" i="3"/>
  <c r="W57" i="3"/>
  <c r="W51" i="3"/>
  <c r="W42" i="3"/>
  <c r="W33" i="3"/>
  <c r="E88" i="3"/>
  <c r="C55" i="3" s="1"/>
  <c r="E6" i="5"/>
  <c r="T91" i="3" l="1"/>
  <c r="P91" i="3"/>
  <c r="M91" i="3"/>
  <c r="L91" i="3"/>
  <c r="Q91" i="3"/>
  <c r="U91" i="3"/>
  <c r="S91" i="3"/>
  <c r="R91" i="3"/>
  <c r="O91" i="3"/>
  <c r="N91" i="3"/>
  <c r="W88" i="3"/>
  <c r="N90" i="3"/>
  <c r="C19" i="3"/>
  <c r="P90" i="3"/>
  <c r="C29" i="3"/>
  <c r="C79" i="3"/>
  <c r="C80" i="3"/>
  <c r="O90" i="3"/>
  <c r="J90" i="3"/>
  <c r="C84" i="3"/>
  <c r="C32" i="3"/>
  <c r="I90" i="3"/>
  <c r="C12" i="3"/>
  <c r="M90" i="3"/>
  <c r="C46" i="3"/>
  <c r="C85" i="3"/>
  <c r="F2" i="3"/>
  <c r="C11" i="3"/>
  <c r="G90" i="3"/>
  <c r="G91" i="3" s="1"/>
  <c r="C56" i="3"/>
  <c r="C21" i="3"/>
  <c r="C10" i="3"/>
  <c r="C70" i="3"/>
  <c r="C76" i="3"/>
  <c r="C41" i="3"/>
  <c r="C86" i="3"/>
  <c r="C18" i="3"/>
  <c r="C8" i="3"/>
  <c r="U90" i="3"/>
  <c r="C75" i="3"/>
  <c r="C33" i="3"/>
  <c r="C27" i="3"/>
  <c r="C15" i="3"/>
  <c r="S90" i="3"/>
  <c r="C13" i="3"/>
  <c r="C50" i="3"/>
  <c r="C17" i="3"/>
  <c r="C40" i="3"/>
  <c r="C57" i="3"/>
  <c r="C62" i="3"/>
  <c r="C42" i="3"/>
  <c r="C53" i="3"/>
  <c r="C49" i="3"/>
  <c r="C81" i="3"/>
  <c r="C30" i="3"/>
  <c r="C22" i="3"/>
  <c r="C78" i="3"/>
  <c r="C66" i="3"/>
  <c r="C37" i="3"/>
  <c r="C67" i="3"/>
  <c r="C63" i="3"/>
  <c r="C25" i="3"/>
  <c r="R90" i="3"/>
  <c r="I1" i="3"/>
  <c r="I3" i="3" s="1"/>
  <c r="K2" i="3" s="1"/>
  <c r="K3" i="3" s="1"/>
  <c r="C24" i="3"/>
  <c r="C68" i="3"/>
  <c r="C61" i="3"/>
  <c r="C36" i="3"/>
  <c r="T90" i="3"/>
  <c r="C45" i="3"/>
  <c r="C35" i="3"/>
  <c r="D2" i="3"/>
  <c r="C64" i="3"/>
  <c r="C60" i="3"/>
  <c r="C74" i="3"/>
  <c r="C16" i="3"/>
  <c r="C77" i="3"/>
  <c r="C23" i="3"/>
  <c r="C54" i="3"/>
  <c r="C51" i="3"/>
  <c r="C69" i="3"/>
  <c r="C82" i="3"/>
  <c r="C28" i="3"/>
  <c r="C87" i="3"/>
  <c r="C71" i="3"/>
  <c r="L90" i="3"/>
  <c r="C48" i="3"/>
  <c r="Q90" i="3"/>
  <c r="C39" i="3"/>
  <c r="C38" i="3"/>
  <c r="C83" i="3"/>
  <c r="K90" i="3"/>
  <c r="C9" i="3"/>
  <c r="C72" i="3"/>
  <c r="C59" i="3"/>
  <c r="C44" i="3"/>
  <c r="C31" i="3"/>
  <c r="H90" i="3"/>
  <c r="H91" i="3" l="1"/>
  <c r="I91" i="3" s="1"/>
  <c r="J91" i="3" s="1"/>
  <c r="K91" i="3" s="1"/>
  <c r="C88" i="3"/>
</calcChain>
</file>

<file path=xl/sharedStrings.xml><?xml version="1.0" encoding="utf-8"?>
<sst xmlns="http://schemas.openxmlformats.org/spreadsheetml/2006/main" count="120" uniqueCount="103">
  <si>
    <t>% COMPLETE AFTER ROUGH</t>
  </si>
  <si>
    <t>SOFT COST %</t>
  </si>
  <si>
    <t>Square Footage</t>
  </si>
  <si>
    <t>Draw 1</t>
  </si>
  <si>
    <t>Draw 2</t>
  </si>
  <si>
    <t>Draw 3</t>
  </si>
  <si>
    <t>Draw 4</t>
  </si>
  <si>
    <t>Draw 5</t>
  </si>
  <si>
    <t>Draw 6</t>
  </si>
  <si>
    <t>TOTAL</t>
  </si>
  <si>
    <t>DIFFERENCE (SHOULD BE 0)</t>
  </si>
  <si>
    <t>% Of Budget</t>
  </si>
  <si>
    <t>Cost/SqFt</t>
  </si>
  <si>
    <t>BUDGET</t>
  </si>
  <si>
    <t>Architect</t>
  </si>
  <si>
    <t>Engineer</t>
  </si>
  <si>
    <t>Approved Plans</t>
  </si>
  <si>
    <t>Permits</t>
  </si>
  <si>
    <t>TOTAL SOFT COSTS</t>
  </si>
  <si>
    <t>Demolition</t>
    <phoneticPr fontId="4" type="noConversion"/>
  </si>
  <si>
    <t>Lot Clearing</t>
  </si>
  <si>
    <t>Dumpster</t>
  </si>
  <si>
    <t>TOTAL DEMOLITION</t>
  </si>
  <si>
    <t xml:space="preserve">                        </t>
  </si>
  <si>
    <t>Grading</t>
  </si>
  <si>
    <t xml:space="preserve">Foundation  </t>
  </si>
  <si>
    <t>Excavation</t>
  </si>
  <si>
    <t>TOTAL FOUNDATION</t>
  </si>
  <si>
    <t>Roofing</t>
    <phoneticPr fontId="4" type="noConversion"/>
  </si>
  <si>
    <t>Gutters</t>
    <phoneticPr fontId="4" type="noConversion"/>
  </si>
  <si>
    <t>TOTAL FRAMING, ROOF, WINDOWS</t>
  </si>
  <si>
    <t>Plumbing Rough-In</t>
  </si>
  <si>
    <t>HVAC Rough-In</t>
  </si>
  <si>
    <t>Utility Hook-Ups</t>
  </si>
  <si>
    <t>Septic</t>
  </si>
  <si>
    <t>Well</t>
  </si>
  <si>
    <t>Sprinklers</t>
  </si>
  <si>
    <t>TOTAL PLUMBING</t>
  </si>
  <si>
    <t>Electrical Rough-In</t>
    <phoneticPr fontId="4" type="noConversion"/>
  </si>
  <si>
    <t>TOTAL ELECTRIC</t>
  </si>
  <si>
    <t>Insulation</t>
    <phoneticPr fontId="4" type="noConversion"/>
  </si>
  <si>
    <t>Stairs &amp; Railings</t>
    <phoneticPr fontId="4" type="noConversion"/>
  </si>
  <si>
    <t>SheetRock &amp; Tape</t>
    <phoneticPr fontId="4" type="noConversion"/>
  </si>
  <si>
    <t>TOTAL INTERIORS</t>
  </si>
  <si>
    <t>TOTAL FLOORING</t>
  </si>
  <si>
    <t>TOTAL KITCHEN &amp; BATHS</t>
  </si>
  <si>
    <t>Painting Interior</t>
    <phoneticPr fontId="4" type="noConversion"/>
  </si>
  <si>
    <t>Painting Exterior</t>
  </si>
  <si>
    <t>Finish Electrical Light Fixtures</t>
  </si>
  <si>
    <t>Fencing</t>
  </si>
  <si>
    <t>Sidewalk, Parking, Driveway</t>
  </si>
  <si>
    <t>Landscaping</t>
  </si>
  <si>
    <t>Front Finish</t>
  </si>
  <si>
    <t>HVAC</t>
  </si>
  <si>
    <t>TOTAL FINISHINGS</t>
  </si>
  <si>
    <t>Toilets, Sinks, Bathtubs, Shower</t>
  </si>
  <si>
    <t>Construction Budget</t>
  </si>
  <si>
    <t>Construction Escrow</t>
  </si>
  <si>
    <t>Budget-Escrow Shortfall</t>
  </si>
  <si>
    <t>Reallocation Request</t>
  </si>
  <si>
    <t xml:space="preserve">Windows &amp; Sliders </t>
  </si>
  <si>
    <t xml:space="preserve">Siding </t>
  </si>
  <si>
    <t>Lumber &amp; Framing</t>
  </si>
  <si>
    <t>Interior Doors</t>
  </si>
  <si>
    <t>Exterior Doors</t>
  </si>
  <si>
    <t>Millwork and Moulding</t>
  </si>
  <si>
    <t>Wood Flooring</t>
  </si>
  <si>
    <t>Kitchen Cabinets</t>
  </si>
  <si>
    <t>Bathroom Vanities</t>
  </si>
  <si>
    <t xml:space="preserve">Countertops </t>
  </si>
  <si>
    <t>Appliances</t>
  </si>
  <si>
    <t>Details</t>
  </si>
  <si>
    <t>Sitewire Upload Template</t>
  </si>
  <si>
    <t>Net First Draw</t>
  </si>
  <si>
    <t>Porch/Deck</t>
  </si>
  <si>
    <t>Tile Flooring</t>
  </si>
  <si>
    <t>Carpet Flooring</t>
  </si>
  <si>
    <t>LVP Flooring</t>
  </si>
  <si>
    <t>TOTAL MILLWORK &amp; DOORS</t>
  </si>
  <si>
    <t>Final Inspections or Certificate of Occupancy</t>
  </si>
  <si>
    <t>Draw 7</t>
  </si>
  <si>
    <t>Draw 8</t>
  </si>
  <si>
    <t>Draw 9</t>
  </si>
  <si>
    <t>Draw  10</t>
  </si>
  <si>
    <t>Draw 11</t>
  </si>
  <si>
    <t>Draw 12</t>
  </si>
  <si>
    <t>Draw 13</t>
  </si>
  <si>
    <t>Draw 14</t>
  </si>
  <si>
    <t>Draw 15</t>
  </si>
  <si>
    <t>Pool/ Hot Tub</t>
  </si>
  <si>
    <t>Finish Flooring</t>
  </si>
  <si>
    <t xml:space="preserve">Lot Clearing </t>
  </si>
  <si>
    <t>Earthwork</t>
  </si>
  <si>
    <t xml:space="preserve">Paving &amp; Concrete </t>
  </si>
  <si>
    <t>Storm Sewer</t>
  </si>
  <si>
    <t>Storm Sewer Structures</t>
  </si>
  <si>
    <t>Water Main</t>
  </si>
  <si>
    <t>Sanitary Sewer</t>
  </si>
  <si>
    <t xml:space="preserve">Offsite Improvements </t>
  </si>
  <si>
    <t>TOTAL HORIZONTAL</t>
  </si>
  <si>
    <t>Number of Lots</t>
  </si>
  <si>
    <t>Cost/Lot</t>
  </si>
  <si>
    <t>Tiling (Walls/Backsplashes)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</si>
</sst>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"/>
    <numFmt numFmtId="166" formatCode="#,##0.0"/>
    <numFmt numFmtId="167" formatCode="0.0%"/>
  </numFmts>
  <fonts count="13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color indexed="9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9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2" fillId="11" borderId="27" applyNumberForma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horizontal="center"/>
    </xf>
    <xf numFmtId="43" fontId="0" fillId="0" borderId="12" xfId="11" applyFont="1" applyBorder="1" applyAlignment="1" applyProtection="1">
      <alignment horizontal="center"/>
      <protection locked="0"/>
    </xf>
    <xf numFmtId="43" fontId="0" fillId="0" borderId="12" xfId="11" applyFont="1" applyBorder="1" applyProtection="1">
      <protection locked="0"/>
    </xf>
    <xf numFmtId="43" fontId="0" fillId="0" borderId="1" xfId="11" applyFont="1" applyBorder="1" applyProtection="1">
      <protection locked="0"/>
    </xf>
    <xf numFmtId="43" fontId="0" fillId="0" borderId="12" xfId="11" applyFont="1" applyFill="1" applyBorder="1" applyAlignment="1" applyProtection="1">
      <alignment horizontal="center"/>
      <protection locked="0"/>
    </xf>
    <xf numFmtId="43" fontId="0" fillId="0" borderId="12" xfId="11" applyFont="1" applyFill="1" applyBorder="1" applyProtection="1">
      <protection locked="0"/>
    </xf>
    <xf numFmtId="43" fontId="0" fillId="0" borderId="1" xfId="11" applyFont="1" applyFill="1" applyBorder="1" applyProtection="1">
      <protection locked="0"/>
    </xf>
    <xf numFmtId="43" fontId="0" fillId="0" borderId="12" xfId="11" applyFont="1" applyBorder="1" applyAlignment="1" applyProtection="1">
      <alignment horizontal="right"/>
      <protection locked="0"/>
    </xf>
    <xf numFmtId="43" fontId="0" fillId="0" borderId="12" xfId="11" applyFont="1" applyFill="1" applyBorder="1" applyAlignment="1" applyProtection="1">
      <alignment horizontal="right"/>
      <protection locked="0"/>
    </xf>
    <xf numFmtId="43" fontId="0" fillId="0" borderId="1" xfId="11" applyFont="1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67" fontId="0" fillId="0" borderId="0" xfId="1" applyNumberFormat="1" applyFont="1" applyAlignment="1" applyProtection="1">
      <alignment horizontal="center"/>
      <protection locked="0"/>
    </xf>
    <xf numFmtId="43" fontId="0" fillId="0" borderId="17" xfId="11" applyFont="1" applyBorder="1" applyAlignment="1" applyProtection="1">
      <alignment horizontal="center"/>
      <protection locked="0"/>
    </xf>
    <xf numFmtId="43" fontId="0" fillId="5" borderId="18" xfId="11" applyFont="1" applyFill="1" applyBorder="1" applyAlignment="1" applyProtection="1">
      <alignment horizontal="left"/>
      <protection locked="0"/>
    </xf>
    <xf numFmtId="43" fontId="0" fillId="5" borderId="12" xfId="11" applyFont="1" applyFill="1" applyBorder="1" applyAlignment="1" applyProtection="1">
      <alignment horizontal="center"/>
      <protection locked="0"/>
    </xf>
    <xf numFmtId="43" fontId="0" fillId="5" borderId="12" xfId="11" applyFont="1" applyFill="1" applyBorder="1" applyProtection="1">
      <protection locked="0"/>
    </xf>
    <xf numFmtId="43" fontId="0" fillId="5" borderId="1" xfId="11" applyFont="1" applyFill="1" applyBorder="1" applyProtection="1">
      <protection locked="0"/>
    </xf>
    <xf numFmtId="0" fontId="0" fillId="5" borderId="0" xfId="0" applyFill="1" applyProtection="1">
      <protection locked="0"/>
    </xf>
    <xf numFmtId="43" fontId="0" fillId="7" borderId="18" xfId="11" applyFont="1" applyFill="1" applyBorder="1" applyAlignment="1" applyProtection="1">
      <alignment horizontal="left"/>
      <protection locked="0"/>
    </xf>
    <xf numFmtId="43" fontId="0" fillId="7" borderId="13" xfId="11" applyFont="1" applyFill="1" applyBorder="1" applyAlignment="1" applyProtection="1">
      <alignment horizontal="center"/>
      <protection locked="0"/>
    </xf>
    <xf numFmtId="43" fontId="0" fillId="7" borderId="13" xfId="11" applyFont="1" applyFill="1" applyBorder="1" applyProtection="1">
      <protection locked="0"/>
    </xf>
    <xf numFmtId="43" fontId="0" fillId="7" borderId="14" xfId="11" applyFont="1" applyFill="1" applyBorder="1" applyProtection="1">
      <protection locked="0"/>
    </xf>
    <xf numFmtId="43" fontId="0" fillId="7" borderId="18" xfId="11" applyFont="1" applyFill="1" applyBorder="1" applyAlignment="1" applyProtection="1">
      <alignment horizontal="center"/>
      <protection locked="0"/>
    </xf>
    <xf numFmtId="43" fontId="0" fillId="7" borderId="12" xfId="11" applyFont="1" applyFill="1" applyBorder="1" applyAlignment="1" applyProtection="1">
      <alignment horizontal="center"/>
      <protection locked="0"/>
    </xf>
    <xf numFmtId="43" fontId="0" fillId="7" borderId="12" xfId="11" applyFont="1" applyFill="1" applyBorder="1" applyProtection="1">
      <protection locked="0"/>
    </xf>
    <xf numFmtId="43" fontId="0" fillId="7" borderId="1" xfId="11" applyFont="1" applyFill="1" applyBorder="1" applyProtection="1">
      <protection locked="0"/>
    </xf>
    <xf numFmtId="43" fontId="0" fillId="4" borderId="18" xfId="11" applyFont="1" applyFill="1" applyBorder="1" applyAlignment="1" applyProtection="1">
      <alignment horizontal="center"/>
      <protection locked="0"/>
    </xf>
    <xf numFmtId="43" fontId="0" fillId="4" borderId="12" xfId="11" applyFont="1" applyFill="1" applyBorder="1" applyAlignment="1" applyProtection="1">
      <alignment horizontal="center"/>
      <protection locked="0"/>
    </xf>
    <xf numFmtId="43" fontId="0" fillId="4" borderId="12" xfId="11" applyFont="1" applyFill="1" applyBorder="1" applyProtection="1">
      <protection locked="0"/>
    </xf>
    <xf numFmtId="43" fontId="0" fillId="4" borderId="1" xfId="11" applyFont="1" applyFill="1" applyBorder="1" applyProtection="1">
      <protection locked="0"/>
    </xf>
    <xf numFmtId="43" fontId="0" fillId="7" borderId="12" xfId="11" applyFont="1" applyFill="1" applyBorder="1" applyAlignment="1" applyProtection="1">
      <alignment horizontal="right"/>
      <protection locked="0"/>
    </xf>
    <xf numFmtId="43" fontId="0" fillId="4" borderId="12" xfId="11" applyFont="1" applyFill="1" applyBorder="1" applyAlignment="1" applyProtection="1">
      <alignment horizontal="right"/>
      <protection locked="0"/>
    </xf>
    <xf numFmtId="43" fontId="0" fillId="6" borderId="12" xfId="11" applyFont="1" applyFill="1" applyBorder="1" applyAlignment="1" applyProtection="1">
      <alignment horizontal="center"/>
      <protection locked="0"/>
    </xf>
    <xf numFmtId="43" fontId="0" fillId="6" borderId="12" xfId="11" applyFont="1" applyFill="1" applyBorder="1" applyProtection="1">
      <protection locked="0"/>
    </xf>
    <xf numFmtId="43" fontId="0" fillId="6" borderId="1" xfId="11" applyFont="1" applyFill="1" applyBorder="1" applyProtection="1">
      <protection locked="0"/>
    </xf>
    <xf numFmtId="165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167" fontId="4" fillId="0" borderId="0" xfId="1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7" fontId="7" fillId="0" borderId="0" xfId="1" applyNumberFormat="1" applyFont="1" applyAlignment="1" applyProtection="1">
      <alignment horizontal="center"/>
      <protection locked="0"/>
    </xf>
    <xf numFmtId="167" fontId="2" fillId="0" borderId="0" xfId="1" applyNumberFormat="1" applyFont="1" applyProtection="1">
      <protection locked="0"/>
    </xf>
    <xf numFmtId="0" fontId="2" fillId="0" borderId="0" xfId="0" applyFont="1" applyProtection="1">
      <protection locked="0"/>
    </xf>
    <xf numFmtId="166" fontId="0" fillId="0" borderId="0" xfId="0" applyNumberFormat="1" applyAlignment="1" applyProtection="1">
      <alignment horizontal="center"/>
      <protection locked="0"/>
    </xf>
    <xf numFmtId="167" fontId="0" fillId="0" borderId="0" xfId="1" applyNumberFormat="1" applyFont="1" applyProtection="1">
      <protection locked="0"/>
    </xf>
    <xf numFmtId="44" fontId="0" fillId="0" borderId="0" xfId="2" applyFont="1" applyAlignment="1" applyProtection="1">
      <alignment horizontal="center"/>
      <protection locked="0"/>
    </xf>
    <xf numFmtId="44" fontId="0" fillId="0" borderId="0" xfId="2" applyFont="1" applyProtection="1">
      <protection locked="0"/>
    </xf>
    <xf numFmtId="0" fontId="0" fillId="13" borderId="3" xfId="0" applyFill="1" applyBorder="1"/>
    <xf numFmtId="44" fontId="0" fillId="13" borderId="28" xfId="2" applyFont="1" applyFill="1" applyBorder="1" applyProtection="1"/>
    <xf numFmtId="0" fontId="0" fillId="13" borderId="29" xfId="0" applyFill="1" applyBorder="1"/>
    <xf numFmtId="167" fontId="0" fillId="0" borderId="0" xfId="1" applyNumberFormat="1" applyFont="1" applyAlignment="1" applyProtection="1">
      <alignment horizontal="center"/>
    </xf>
    <xf numFmtId="44" fontId="0" fillId="13" borderId="30" xfId="2" applyFont="1" applyFill="1" applyBorder="1" applyProtection="1"/>
    <xf numFmtId="0" fontId="5" fillId="2" borderId="3" xfId="0" applyFont="1" applyFill="1" applyBorder="1"/>
    <xf numFmtId="167" fontId="0" fillId="2" borderId="4" xfId="1" applyNumberFormat="1" applyFont="1" applyFill="1" applyBorder="1" applyAlignment="1" applyProtection="1">
      <alignment horizontal="center"/>
    </xf>
    <xf numFmtId="167" fontId="2" fillId="5" borderId="17" xfId="1" applyNumberFormat="1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167" fontId="0" fillId="0" borderId="12" xfId="1" applyNumberFormat="1" applyFont="1" applyBorder="1" applyAlignment="1" applyProtection="1">
      <alignment horizontal="center"/>
    </xf>
    <xf numFmtId="43" fontId="0" fillId="0" borderId="22" xfId="11" applyFont="1" applyBorder="1" applyAlignment="1" applyProtection="1">
      <alignment horizontal="center"/>
    </xf>
    <xf numFmtId="43" fontId="1" fillId="0" borderId="22" xfId="11" applyFont="1" applyFill="1" applyBorder="1" applyAlignment="1" applyProtection="1">
      <alignment horizontal="center"/>
    </xf>
    <xf numFmtId="167" fontId="1" fillId="7" borderId="12" xfId="1" applyNumberFormat="1" applyFont="1" applyFill="1" applyBorder="1" applyAlignment="1" applyProtection="1">
      <alignment horizontal="center"/>
    </xf>
    <xf numFmtId="167" fontId="0" fillId="5" borderId="12" xfId="1" applyNumberFormat="1" applyFont="1" applyFill="1" applyBorder="1" applyAlignment="1" applyProtection="1">
      <alignment horizontal="center"/>
    </xf>
    <xf numFmtId="167" fontId="0" fillId="7" borderId="12" xfId="1" applyNumberFormat="1" applyFont="1" applyFill="1" applyBorder="1" applyAlignment="1" applyProtection="1">
      <alignment horizontal="center"/>
    </xf>
    <xf numFmtId="167" fontId="0" fillId="4" borderId="12" xfId="1" applyNumberFormat="1" applyFont="1" applyFill="1" applyBorder="1" applyAlignment="1" applyProtection="1">
      <alignment horizontal="center"/>
    </xf>
    <xf numFmtId="167" fontId="2" fillId="4" borderId="12" xfId="1" applyNumberFormat="1" applyFont="1" applyFill="1" applyBorder="1" applyAlignment="1" applyProtection="1">
      <alignment horizontal="center"/>
    </xf>
    <xf numFmtId="43" fontId="1" fillId="5" borderId="7" xfId="11" applyFont="1" applyFill="1" applyBorder="1" applyAlignment="1" applyProtection="1">
      <alignment horizontal="center"/>
    </xf>
    <xf numFmtId="43" fontId="0" fillId="7" borderId="19" xfId="11" applyFont="1" applyFill="1" applyBorder="1" applyAlignment="1" applyProtection="1">
      <alignment horizontal="center"/>
    </xf>
    <xf numFmtId="43" fontId="0" fillId="7" borderId="8" xfId="11" applyFont="1" applyFill="1" applyBorder="1" applyAlignment="1" applyProtection="1">
      <alignment horizontal="center"/>
    </xf>
    <xf numFmtId="43" fontId="0" fillId="7" borderId="8" xfId="11" applyFont="1" applyFill="1" applyBorder="1" applyProtection="1"/>
    <xf numFmtId="43" fontId="0" fillId="7" borderId="20" xfId="11" applyFont="1" applyFill="1" applyBorder="1" applyProtection="1"/>
    <xf numFmtId="43" fontId="1" fillId="7" borderId="24" xfId="0" applyNumberFormat="1" applyFont="1" applyFill="1" applyBorder="1" applyAlignment="1">
      <alignment horizontal="center"/>
    </xf>
    <xf numFmtId="43" fontId="1" fillId="5" borderId="9" xfId="11" applyFont="1" applyFill="1" applyBorder="1" applyAlignment="1" applyProtection="1">
      <alignment horizontal="center"/>
    </xf>
    <xf numFmtId="43" fontId="1" fillId="5" borderId="10" xfId="11" applyFont="1" applyFill="1" applyBorder="1" applyAlignment="1" applyProtection="1">
      <alignment horizontal="center"/>
    </xf>
    <xf numFmtId="43" fontId="1" fillId="5" borderId="16" xfId="11" applyFont="1" applyFill="1" applyBorder="1" applyAlignment="1" applyProtection="1">
      <alignment horizontal="center"/>
    </xf>
    <xf numFmtId="43" fontId="1" fillId="5" borderId="17" xfId="11" applyFont="1" applyFill="1" applyBorder="1" applyAlignment="1" applyProtection="1">
      <alignment horizontal="center"/>
    </xf>
    <xf numFmtId="43" fontId="0" fillId="3" borderId="9" xfId="11" applyFont="1" applyFill="1" applyBorder="1" applyAlignment="1" applyProtection="1">
      <alignment horizontal="center"/>
    </xf>
    <xf numFmtId="43" fontId="0" fillId="3" borderId="10" xfId="11" applyFont="1" applyFill="1" applyBorder="1" applyAlignment="1" applyProtection="1">
      <alignment horizontal="center"/>
    </xf>
    <xf numFmtId="43" fontId="0" fillId="3" borderId="11" xfId="11" applyFont="1" applyFill="1" applyBorder="1" applyAlignment="1" applyProtection="1">
      <alignment horizontal="center"/>
    </xf>
    <xf numFmtId="9" fontId="0" fillId="0" borderId="9" xfId="1" applyFont="1" applyBorder="1" applyAlignment="1" applyProtection="1">
      <alignment horizontal="right"/>
    </xf>
    <xf numFmtId="9" fontId="0" fillId="3" borderId="9" xfId="1" applyFont="1" applyFill="1" applyBorder="1" applyAlignment="1" applyProtection="1">
      <alignment horizontal="right"/>
    </xf>
    <xf numFmtId="9" fontId="0" fillId="3" borderId="10" xfId="1" applyFont="1" applyFill="1" applyBorder="1" applyAlignment="1" applyProtection="1">
      <alignment horizontal="right"/>
    </xf>
    <xf numFmtId="9" fontId="0" fillId="3" borderId="11" xfId="1" applyFont="1" applyFill="1" applyBorder="1" applyAlignment="1" applyProtection="1">
      <alignment horizontal="right"/>
    </xf>
    <xf numFmtId="43" fontId="0" fillId="5" borderId="24" xfId="11" applyFont="1" applyFill="1" applyBorder="1" applyProtection="1"/>
    <xf numFmtId="43" fontId="0" fillId="0" borderId="24" xfId="0" applyNumberFormat="1" applyBorder="1"/>
    <xf numFmtId="43" fontId="0" fillId="4" borderId="24" xfId="11" applyFont="1" applyFill="1" applyBorder="1" applyProtection="1"/>
    <xf numFmtId="43" fontId="0" fillId="6" borderId="24" xfId="11" applyFont="1" applyFill="1" applyBorder="1" applyProtection="1"/>
    <xf numFmtId="43" fontId="2" fillId="14" borderId="18" xfId="11" applyFont="1" applyFill="1" applyBorder="1" applyAlignment="1" applyProtection="1">
      <alignment horizontal="left"/>
      <protection locked="0"/>
    </xf>
    <xf numFmtId="43" fontId="0" fillId="14" borderId="18" xfId="11" applyFont="1" applyFill="1" applyBorder="1" applyAlignment="1" applyProtection="1">
      <alignment horizontal="center"/>
      <protection locked="0"/>
    </xf>
    <xf numFmtId="43" fontId="0" fillId="14" borderId="18" xfId="11" applyFont="1" applyFill="1" applyBorder="1" applyAlignment="1" applyProtection="1">
      <alignment horizontal="left"/>
      <protection locked="0"/>
    </xf>
    <xf numFmtId="43" fontId="1" fillId="5" borderId="18" xfId="11" applyFont="1" applyFill="1" applyBorder="1" applyAlignment="1" applyProtection="1">
      <alignment horizontal="center" vertical="center"/>
    </xf>
    <xf numFmtId="0" fontId="0" fillId="2" borderId="4" xfId="0" applyFill="1" applyBorder="1" applyAlignment="1">
      <alignment horizontal="center"/>
    </xf>
    <xf numFmtId="0" fontId="1" fillId="5" borderId="17" xfId="0" applyFont="1" applyFill="1" applyBorder="1" applyAlignment="1">
      <alignment horizontal="center" vertical="center"/>
    </xf>
    <xf numFmtId="167" fontId="0" fillId="5" borderId="15" xfId="1" applyNumberFormat="1" applyFont="1" applyFill="1" applyBorder="1" applyAlignment="1" applyProtection="1">
      <alignment horizontal="center"/>
      <protection locked="0"/>
    </xf>
    <xf numFmtId="167" fontId="0" fillId="5" borderId="25" xfId="1" applyNumberFormat="1" applyFont="1" applyFill="1" applyBorder="1" applyAlignment="1" applyProtection="1">
      <alignment horizontal="center"/>
      <protection locked="0"/>
    </xf>
    <xf numFmtId="43" fontId="0" fillId="5" borderId="12" xfId="11" applyFont="1" applyFill="1" applyBorder="1" applyAlignment="1" applyProtection="1">
      <alignment horizontal="center"/>
    </xf>
    <xf numFmtId="43" fontId="0" fillId="5" borderId="12" xfId="11" applyFont="1" applyFill="1" applyBorder="1" applyProtection="1"/>
    <xf numFmtId="43" fontId="0" fillId="5" borderId="1" xfId="11" applyFont="1" applyFill="1" applyBorder="1" applyProtection="1"/>
    <xf numFmtId="10" fontId="1" fillId="12" borderId="17" xfId="1" applyNumberFormat="1" applyFont="1" applyFill="1" applyBorder="1" applyAlignment="1" applyProtection="1">
      <alignment horizontal="center"/>
    </xf>
    <xf numFmtId="44" fontId="0" fillId="13" borderId="30" xfId="2" applyFont="1" applyFill="1" applyBorder="1"/>
    <xf numFmtId="0" fontId="11" fillId="0" borderId="18" xfId="0" applyFont="1" applyBorder="1"/>
    <xf numFmtId="43" fontId="1" fillId="10" borderId="12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2" borderId="28" xfId="0" applyFill="1" applyBorder="1" applyAlignment="1">
      <alignment horizontal="center" wrapText="1"/>
    </xf>
    <xf numFmtId="0" fontId="1" fillId="5" borderId="17" xfId="0" applyFont="1" applyFill="1" applyBorder="1" applyAlignment="1">
      <alignment horizontal="center" vertical="center" wrapText="1"/>
    </xf>
    <xf numFmtId="43" fontId="1" fillId="0" borderId="31" xfId="11" applyFont="1" applyFill="1" applyBorder="1" applyAlignment="1" applyProtection="1">
      <alignment horizontal="center" wrapText="1"/>
    </xf>
    <xf numFmtId="43" fontId="1" fillId="0" borderId="22" xfId="11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43" fontId="1" fillId="7" borderId="2" xfId="0" applyNumberFormat="1" applyFont="1" applyFill="1" applyBorder="1" applyAlignment="1">
      <alignment horizontal="center"/>
    </xf>
    <xf numFmtId="44" fontId="0" fillId="10" borderId="17" xfId="2" applyFont="1" applyFill="1" applyBorder="1" applyAlignment="1" applyProtection="1">
      <alignment horizontal="center" vertical="center"/>
      <protection locked="0"/>
    </xf>
    <xf numFmtId="43" fontId="11" fillId="10" borderId="32" xfId="0" applyNumberFormat="1" applyFont="1" applyFill="1" applyBorder="1"/>
    <xf numFmtId="43" fontId="1" fillId="0" borderId="2" xfId="11" applyFont="1" applyFill="1" applyBorder="1" applyAlignment="1" applyProtection="1">
      <alignment horizontal="center"/>
      <protection locked="0"/>
    </xf>
    <xf numFmtId="0" fontId="0" fillId="5" borderId="33" xfId="0" applyFill="1" applyBorder="1" applyProtection="1">
      <protection locked="0"/>
    </xf>
    <xf numFmtId="0" fontId="11" fillId="10" borderId="18" xfId="0" applyFont="1" applyFill="1" applyBorder="1"/>
    <xf numFmtId="0" fontId="11" fillId="10" borderId="18" xfId="0" applyFont="1" applyFill="1" applyBorder="1" applyProtection="1">
      <protection locked="0"/>
    </xf>
    <xf numFmtId="0" fontId="1" fillId="7" borderId="18" xfId="0" applyFont="1" applyFill="1" applyBorder="1"/>
    <xf numFmtId="0" fontId="0" fillId="5" borderId="18" xfId="0" applyFill="1" applyBorder="1"/>
    <xf numFmtId="0" fontId="1" fillId="4" borderId="18" xfId="0" applyFont="1" applyFill="1" applyBorder="1"/>
    <xf numFmtId="0" fontId="11" fillId="0" borderId="18" xfId="0" applyFont="1" applyBorder="1" applyProtection="1">
      <protection locked="0"/>
    </xf>
    <xf numFmtId="0" fontId="2" fillId="4" borderId="18" xfId="0" applyFont="1" applyFill="1" applyBorder="1"/>
    <xf numFmtId="0" fontId="0" fillId="4" borderId="18" xfId="0" applyFill="1" applyBorder="1"/>
    <xf numFmtId="0" fontId="0" fillId="0" borderId="18" xfId="0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1" fillId="7" borderId="18" xfId="0" applyFont="1" applyFill="1" applyBorder="1" applyAlignment="1">
      <alignment horizontal="left"/>
    </xf>
    <xf numFmtId="0" fontId="0" fillId="0" borderId="18" xfId="0" applyBorder="1"/>
    <xf numFmtId="0" fontId="2" fillId="0" borderId="18" xfId="0" applyFont="1" applyBorder="1"/>
    <xf numFmtId="0" fontId="1" fillId="7" borderId="34" xfId="0" applyFont="1" applyFill="1" applyBorder="1"/>
    <xf numFmtId="0" fontId="1" fillId="5" borderId="9" xfId="0" applyFont="1" applyFill="1" applyBorder="1" applyAlignment="1">
      <alignment horizontal="left" indent="2"/>
    </xf>
    <xf numFmtId="167" fontId="1" fillId="5" borderId="35" xfId="1" applyNumberFormat="1" applyFont="1" applyFill="1" applyBorder="1" applyAlignment="1" applyProtection="1">
      <alignment horizontal="center"/>
    </xf>
    <xf numFmtId="167" fontId="1" fillId="7" borderId="1" xfId="1" applyNumberFormat="1" applyFont="1" applyFill="1" applyBorder="1" applyAlignment="1" applyProtection="1">
      <alignment horizontal="center"/>
    </xf>
    <xf numFmtId="0" fontId="0" fillId="8" borderId="17" xfId="0" applyFill="1" applyBorder="1" applyAlignment="1">
      <alignment horizontal="center"/>
    </xf>
    <xf numFmtId="0" fontId="2" fillId="0" borderId="18" xfId="0" applyFont="1" applyBorder="1" applyProtection="1"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12" fillId="11" borderId="17" xfId="12" applyBorder="1" applyAlignment="1" applyProtection="1">
      <alignment horizontal="center"/>
    </xf>
    <xf numFmtId="0" fontId="2" fillId="0" borderId="0" xfId="0" applyFont="1"/>
    <xf numFmtId="43" fontId="1" fillId="0" borderId="38" xfId="15" applyFont="1" applyFill="1" applyBorder="1" applyAlignment="1" applyProtection="1">
      <alignment horizontal="center"/>
      <protection locked="0"/>
    </xf>
    <xf numFmtId="43" fontId="1" fillId="5" borderId="37" xfId="15" applyFont="1" applyFill="1" applyBorder="1" applyAlignment="1" applyProtection="1">
      <alignment horizontal="center"/>
    </xf>
    <xf numFmtId="43" fontId="2" fillId="0" borderId="22" xfId="15" applyFont="1" applyFill="1" applyBorder="1" applyAlignment="1" applyProtection="1">
      <alignment horizontal="center"/>
      <protection locked="0"/>
    </xf>
    <xf numFmtId="0" fontId="2" fillId="0" borderId="0" xfId="14"/>
    <xf numFmtId="0" fontId="2" fillId="0" borderId="0" xfId="14" applyAlignment="1">
      <alignment horizontal="center"/>
    </xf>
    <xf numFmtId="43" fontId="2" fillId="0" borderId="12" xfId="15" applyFont="1" applyBorder="1" applyAlignment="1" applyProtection="1">
      <alignment horizontal="center"/>
      <protection locked="0"/>
    </xf>
    <xf numFmtId="43" fontId="2" fillId="0" borderId="12" xfId="15" applyFont="1" applyBorder="1" applyProtection="1">
      <protection locked="0"/>
    </xf>
    <xf numFmtId="43" fontId="2" fillId="0" borderId="1" xfId="15" applyFont="1" applyBorder="1" applyProtection="1">
      <protection locked="0"/>
    </xf>
    <xf numFmtId="0" fontId="2" fillId="0" borderId="0" xfId="14" applyAlignment="1" applyProtection="1">
      <alignment horizontal="center"/>
      <protection locked="0"/>
    </xf>
    <xf numFmtId="0" fontId="4" fillId="0" borderId="0" xfId="14" applyFont="1" applyAlignment="1" applyProtection="1">
      <alignment horizontal="center"/>
      <protection locked="0"/>
    </xf>
    <xf numFmtId="0" fontId="2" fillId="0" borderId="0" xfId="14" applyProtection="1">
      <protection locked="0"/>
    </xf>
    <xf numFmtId="43" fontId="2" fillId="5" borderId="12" xfId="15" applyFont="1" applyFill="1" applyBorder="1" applyAlignment="1" applyProtection="1">
      <alignment horizontal="center"/>
      <protection locked="0"/>
    </xf>
    <xf numFmtId="43" fontId="2" fillId="5" borderId="12" xfId="15" applyFont="1" applyFill="1" applyBorder="1" applyProtection="1">
      <protection locked="0"/>
    </xf>
    <xf numFmtId="43" fontId="2" fillId="5" borderId="1" xfId="15" applyFont="1" applyFill="1" applyBorder="1" applyProtection="1">
      <protection locked="0"/>
    </xf>
    <xf numFmtId="165" fontId="2" fillId="0" borderId="0" xfId="14" applyNumberFormat="1" applyProtection="1">
      <protection locked="0"/>
    </xf>
    <xf numFmtId="0" fontId="4" fillId="0" borderId="0" xfId="14" applyFont="1" applyProtection="1">
      <protection locked="0"/>
    </xf>
    <xf numFmtId="167" fontId="4" fillId="0" borderId="0" xfId="13" applyNumberFormat="1" applyFont="1" applyAlignment="1" applyProtection="1">
      <alignment horizontal="center"/>
      <protection locked="0"/>
    </xf>
    <xf numFmtId="0" fontId="7" fillId="0" borderId="0" xfId="14" applyFont="1" applyProtection="1">
      <protection locked="0"/>
    </xf>
    <xf numFmtId="167" fontId="7" fillId="0" borderId="0" xfId="13" applyNumberFormat="1" applyFont="1" applyAlignment="1" applyProtection="1">
      <alignment horizontal="center"/>
      <protection locked="0"/>
    </xf>
    <xf numFmtId="167" fontId="2" fillId="0" borderId="0" xfId="13" applyNumberFormat="1" applyFont="1" applyProtection="1">
      <protection locked="0"/>
    </xf>
    <xf numFmtId="166" fontId="2" fillId="0" borderId="0" xfId="14" applyNumberFormat="1" applyAlignment="1" applyProtection="1">
      <alignment horizontal="center"/>
      <protection locked="0"/>
    </xf>
    <xf numFmtId="44" fontId="2" fillId="0" borderId="0" xfId="2" applyFont="1" applyAlignment="1" applyProtection="1">
      <alignment horizontal="center"/>
      <protection locked="0"/>
    </xf>
    <xf numFmtId="44" fontId="2" fillId="0" borderId="0" xfId="2" applyFont="1" applyProtection="1">
      <protection locked="0"/>
    </xf>
    <xf numFmtId="167" fontId="2" fillId="0" borderId="0" xfId="13" applyNumberFormat="1" applyFont="1" applyAlignment="1" applyProtection="1">
      <alignment horizontal="center"/>
    </xf>
    <xf numFmtId="0" fontId="5" fillId="2" borderId="3" xfId="14" applyFont="1" applyFill="1" applyBorder="1"/>
    <xf numFmtId="167" fontId="2" fillId="2" borderId="4" xfId="13" applyNumberFormat="1" applyFont="1" applyFill="1" applyBorder="1" applyAlignment="1" applyProtection="1">
      <alignment horizontal="center"/>
    </xf>
    <xf numFmtId="167" fontId="2" fillId="5" borderId="17" xfId="13" applyNumberFormat="1" applyFont="1" applyFill="1" applyBorder="1" applyAlignment="1" applyProtection="1">
      <alignment horizontal="center" vertical="center" wrapText="1"/>
    </xf>
    <xf numFmtId="167" fontId="2" fillId="0" borderId="12" xfId="13" applyNumberFormat="1" applyFont="1" applyBorder="1" applyAlignment="1" applyProtection="1">
      <alignment horizontal="center"/>
    </xf>
    <xf numFmtId="43" fontId="2" fillId="0" borderId="22" xfId="15" applyFont="1" applyBorder="1" applyAlignment="1" applyProtection="1">
      <alignment horizontal="center"/>
    </xf>
    <xf numFmtId="167" fontId="1" fillId="7" borderId="12" xfId="13" applyNumberFormat="1" applyFont="1" applyFill="1" applyBorder="1" applyAlignment="1" applyProtection="1">
      <alignment horizontal="center"/>
    </xf>
    <xf numFmtId="43" fontId="1" fillId="5" borderId="7" xfId="15" applyFont="1" applyFill="1" applyBorder="1" applyAlignment="1" applyProtection="1">
      <alignment horizontal="center"/>
    </xf>
    <xf numFmtId="43" fontId="1" fillId="5" borderId="16" xfId="15" applyFont="1" applyFill="1" applyBorder="1" applyAlignment="1" applyProtection="1">
      <alignment horizontal="center"/>
    </xf>
    <xf numFmtId="43" fontId="1" fillId="5" borderId="17" xfId="15" applyFont="1" applyFill="1" applyBorder="1" applyAlignment="1" applyProtection="1">
      <alignment horizontal="center"/>
    </xf>
    <xf numFmtId="43" fontId="2" fillId="3" borderId="10" xfId="15" applyFont="1" applyFill="1" applyBorder="1" applyAlignment="1" applyProtection="1">
      <alignment horizontal="center"/>
    </xf>
    <xf numFmtId="9" fontId="2" fillId="0" borderId="9" xfId="13" applyFont="1" applyBorder="1" applyAlignment="1" applyProtection="1">
      <alignment horizontal="right"/>
    </xf>
    <xf numFmtId="9" fontId="2" fillId="3" borderId="10" xfId="13" applyFont="1" applyFill="1" applyBorder="1" applyAlignment="1" applyProtection="1">
      <alignment horizontal="right"/>
    </xf>
    <xf numFmtId="43" fontId="2" fillId="5" borderId="24" xfId="15" applyFont="1" applyFill="1" applyBorder="1" applyProtection="1"/>
    <xf numFmtId="0" fontId="2" fillId="2" borderId="4" xfId="14" applyFill="1" applyBorder="1" applyAlignment="1">
      <alignment horizontal="center"/>
    </xf>
    <xf numFmtId="0" fontId="1" fillId="5" borderId="17" xfId="14" applyFont="1" applyFill="1" applyBorder="1" applyAlignment="1">
      <alignment horizontal="center" vertical="center"/>
    </xf>
    <xf numFmtId="0" fontId="11" fillId="10" borderId="18" xfId="14" applyFont="1" applyFill="1" applyBorder="1" applyProtection="1">
      <protection locked="0"/>
    </xf>
    <xf numFmtId="167" fontId="1" fillId="5" borderId="35" xfId="13" applyNumberFormat="1" applyFont="1" applyFill="1" applyBorder="1" applyAlignment="1" applyProtection="1">
      <alignment horizontal="center"/>
    </xf>
    <xf numFmtId="0" fontId="11" fillId="10" borderId="18" xfId="14" applyFont="1" applyFill="1" applyBorder="1"/>
    <xf numFmtId="0" fontId="1" fillId="7" borderId="18" xfId="14" applyFont="1" applyFill="1" applyBorder="1"/>
    <xf numFmtId="43" fontId="2" fillId="7" borderId="18" xfId="15" applyFont="1" applyFill="1" applyBorder="1" applyAlignment="1" applyProtection="1">
      <alignment horizontal="center"/>
    </xf>
    <xf numFmtId="43" fontId="1" fillId="7" borderId="31" xfId="14" applyNumberFormat="1" applyFont="1" applyFill="1" applyBorder="1" applyAlignment="1">
      <alignment horizontal="center"/>
    </xf>
    <xf numFmtId="0" fontId="1" fillId="5" borderId="9" xfId="14" applyFont="1" applyFill="1" applyBorder="1" applyAlignment="1">
      <alignment horizontal="left" indent="2"/>
    </xf>
    <xf numFmtId="43" fontId="2" fillId="0" borderId="24" xfId="14" applyNumberFormat="1" applyBorder="1"/>
    <xf numFmtId="43" fontId="1" fillId="7" borderId="24" xfId="14" applyNumberFormat="1" applyFont="1" applyFill="1" applyBorder="1" applyAlignment="1">
      <alignment horizontal="center"/>
    </xf>
    <xf numFmtId="43" fontId="2" fillId="5" borderId="22" xfId="15" applyFont="1" applyFill="1" applyBorder="1" applyAlignment="1" applyProtection="1">
      <alignment horizontal="center"/>
      <protection locked="0"/>
    </xf>
    <xf numFmtId="43" fontId="2" fillId="7" borderId="36" xfId="15" applyFont="1" applyFill="1" applyBorder="1" applyAlignment="1" applyProtection="1">
      <alignment horizontal="center"/>
      <protection locked="0"/>
    </xf>
    <xf numFmtId="43" fontId="2" fillId="7" borderId="8" xfId="15" applyFont="1" applyFill="1" applyBorder="1" applyAlignment="1" applyProtection="1">
      <alignment horizontal="center"/>
      <protection locked="0"/>
    </xf>
    <xf numFmtId="43" fontId="2" fillId="7" borderId="8" xfId="15" applyFont="1" applyFill="1" applyBorder="1" applyProtection="1">
      <protection locked="0"/>
    </xf>
    <xf numFmtId="43" fontId="2" fillId="7" borderId="20" xfId="15" applyFont="1" applyFill="1" applyBorder="1" applyProtection="1">
      <protection locked="0"/>
    </xf>
    <xf numFmtId="0" fontId="2" fillId="8" borderId="17" xfId="0" applyFont="1" applyFill="1" applyBorder="1" applyAlignment="1">
      <alignment horizontal="center"/>
    </xf>
    <xf numFmtId="0" fontId="2" fillId="5" borderId="33" xfId="14" applyFill="1" applyBorder="1"/>
    <xf numFmtId="167" fontId="2" fillId="5" borderId="15" xfId="13" applyNumberFormat="1" applyFont="1" applyFill="1" applyBorder="1" applyAlignment="1" applyProtection="1">
      <alignment horizontal="center"/>
    </xf>
    <xf numFmtId="167" fontId="2" fillId="5" borderId="25" xfId="13" applyNumberFormat="1" applyFont="1" applyFill="1" applyBorder="1" applyAlignment="1" applyProtection="1">
      <alignment horizontal="center"/>
    </xf>
    <xf numFmtId="0" fontId="1" fillId="5" borderId="31" xfId="14" applyFont="1" applyFill="1" applyBorder="1" applyAlignment="1">
      <alignment horizontal="center"/>
    </xf>
    <xf numFmtId="0" fontId="12" fillId="11" borderId="5" xfId="12" applyBorder="1" applyAlignment="1" applyProtection="1">
      <alignment horizontal="center"/>
    </xf>
    <xf numFmtId="0" fontId="12" fillId="11" borderId="7" xfId="12" applyBorder="1" applyAlignment="1" applyProtection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" fillId="14" borderId="21" xfId="0" applyFont="1" applyFill="1" applyBorder="1" applyAlignment="1">
      <alignment horizontal="center" vertical="center" wrapText="1"/>
    </xf>
    <xf numFmtId="0" fontId="1" fillId="14" borderId="23" xfId="0" applyFont="1" applyFill="1" applyBorder="1" applyAlignment="1">
      <alignment horizontal="center" vertical="center" wrapText="1"/>
    </xf>
    <xf numFmtId="10" fontId="1" fillId="9" borderId="5" xfId="1" applyNumberFormat="1" applyFont="1" applyFill="1" applyBorder="1" applyAlignment="1" applyProtection="1">
      <alignment horizontal="center"/>
    </xf>
    <xf numFmtId="10" fontId="1" fillId="9" borderId="7" xfId="1" applyNumberFormat="1" applyFont="1" applyFill="1" applyBorder="1" applyAlignment="1" applyProtection="1">
      <alignment horizontal="center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165" fontId="1" fillId="3" borderId="5" xfId="0" applyNumberFormat="1" applyFont="1" applyFill="1" applyBorder="1" applyAlignment="1">
      <alignment horizontal="right"/>
    </xf>
    <xf numFmtId="165" fontId="1" fillId="3" borderId="6" xfId="0" applyNumberFormat="1" applyFont="1" applyFill="1" applyBorder="1" applyAlignment="1">
      <alignment horizontal="right"/>
    </xf>
    <xf numFmtId="165" fontId="1" fillId="3" borderId="7" xfId="0" applyNumberFormat="1" applyFont="1" applyFill="1" applyBorder="1" applyAlignment="1">
      <alignment horizontal="right"/>
    </xf>
    <xf numFmtId="43" fontId="1" fillId="0" borderId="5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horizontal="center" vertical="center"/>
    </xf>
    <xf numFmtId="0" fontId="6" fillId="8" borderId="29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/>
    </xf>
    <xf numFmtId="0" fontId="5" fillId="2" borderId="21" xfId="14" applyFont="1" applyFill="1" applyBorder="1" applyAlignment="1">
      <alignment horizontal="center" vertical="center" wrapText="1"/>
    </xf>
    <xf numFmtId="0" fontId="5" fillId="2" borderId="23" xfId="14" applyFont="1" applyFill="1" applyBorder="1" applyAlignment="1">
      <alignment horizontal="center" vertical="center" wrapText="1"/>
    </xf>
    <xf numFmtId="165" fontId="1" fillId="3" borderId="5" xfId="14" applyNumberFormat="1" applyFont="1" applyFill="1" applyBorder="1" applyAlignment="1">
      <alignment horizontal="right"/>
    </xf>
    <xf numFmtId="165" fontId="1" fillId="3" borderId="6" xfId="14" applyNumberFormat="1" applyFont="1" applyFill="1" applyBorder="1" applyAlignment="1">
      <alignment horizontal="right"/>
    </xf>
    <xf numFmtId="165" fontId="1" fillId="3" borderId="7" xfId="14" applyNumberFormat="1" applyFont="1" applyFill="1" applyBorder="1" applyAlignment="1">
      <alignment horizontal="right"/>
    </xf>
    <xf numFmtId="0" fontId="1" fillId="0" borderId="5" xfId="14" applyFont="1" applyBorder="1" applyAlignment="1">
      <alignment horizontal="right"/>
    </xf>
    <xf numFmtId="0" fontId="1" fillId="0" borderId="6" xfId="14" applyFont="1" applyBorder="1" applyAlignment="1">
      <alignment horizontal="right"/>
    </xf>
    <xf numFmtId="0" fontId="1" fillId="0" borderId="7" xfId="14" applyFont="1" applyBorder="1" applyAlignment="1">
      <alignment horizontal="right"/>
    </xf>
    <xf numFmtId="0" fontId="1" fillId="3" borderId="5" xfId="14" applyFont="1" applyFill="1" applyBorder="1" applyAlignment="1">
      <alignment horizontal="right"/>
    </xf>
    <xf numFmtId="0" fontId="1" fillId="3" borderId="6" xfId="14" applyFont="1" applyFill="1" applyBorder="1" applyAlignment="1">
      <alignment horizontal="right"/>
    </xf>
    <xf numFmtId="0" fontId="1" fillId="3" borderId="7" xfId="14" applyFont="1" applyFill="1" applyBorder="1" applyAlignment="1">
      <alignment horizontal="right"/>
    </xf>
    <xf numFmtId="0" fontId="5" fillId="2" borderId="21" xfId="14" applyFont="1" applyFill="1" applyBorder="1" applyAlignment="1">
      <alignment horizontal="center" vertical="center"/>
    </xf>
    <xf numFmtId="0" fontId="5" fillId="2" borderId="23" xfId="14" applyFont="1" applyFill="1" applyBorder="1" applyAlignment="1">
      <alignment horizontal="center" vertical="center"/>
    </xf>
    <xf numFmtId="0" fontId="5" fillId="2" borderId="30" xfId="14" applyFont="1" applyFill="1" applyBorder="1" applyAlignment="1">
      <alignment horizontal="center" vertical="center"/>
    </xf>
  </cellXfs>
  <cellStyles count="16">
    <cellStyle name="Check Cell" xfId="12" builtinId="23"/>
    <cellStyle name="Comma" xfId="11" builtinId="3"/>
    <cellStyle name="Comma 2" xfId="15" xr:uid="{C05C0DA8-C81B-47DD-A47B-5C2FC9DC0A0F}"/>
    <cellStyle name="Currency" xfId="2" builtinId="4"/>
    <cellStyle name="Followed Hyperlink" xfId="6" builtinId="9" hidden="1"/>
    <cellStyle name="Followed Hyperlink" xfId="4" builtinId="9" hidden="1"/>
    <cellStyle name="Followed Hyperlink" xfId="10" builtinId="9" hidden="1"/>
    <cellStyle name="Followed Hyperlink" xfId="8" builtinId="9" hidden="1"/>
    <cellStyle name="Hyperlink" xfId="5" builtinId="8" hidden="1"/>
    <cellStyle name="Hyperlink" xfId="3" builtinId="8" hidden="1"/>
    <cellStyle name="Hyperlink" xfId="9" builtinId="8" hidden="1"/>
    <cellStyle name="Hyperlink" xfId="7" builtinId="8" hidden="1"/>
    <cellStyle name="Normal" xfId="0" builtinId="0"/>
    <cellStyle name="Normal 2" xfId="14" xr:uid="{FB3BB746-D3E8-4B73-A30D-1E8B60CBA23C}"/>
    <cellStyle name="Percent" xfId="1" builtinId="5"/>
    <cellStyle name="Percent 2" xfId="13" xr:uid="{DC43B5CB-3C23-437C-B8A0-58446D51B9C3}"/>
  </cellStyles>
  <dxfs count="35"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59996337778862885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CFCFCF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CC33"/>
      <color rgb="FFCCFFFF"/>
      <color rgb="FFFFFF99"/>
      <color rgb="FFC04B48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54770</xdr:colOff>
      <xdr:row>1</xdr:row>
      <xdr:rowOff>11906</xdr:rowOff>
    </xdr:from>
    <xdr:to>
      <xdr:col>5</xdr:col>
      <xdr:colOff>659608</xdr:colOff>
      <xdr:row>2</xdr:row>
      <xdr:rowOff>137319</xdr:rowOff>
    </xdr:to>
    <xdr:sp macro="[0]!Sheet2.FilterGreaterThanZeroB6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DB712AF8-652C-4847-AD73-16277A7F6ED9}"/>
            </a:ext>
            <a:ext uri="{6ECC49D1-AA05-4338-93AA-15A1B29DFB0A}">
              <asl:scriptLink xmlns:asl="http://schemas.microsoft.com/office/drawing/2021/scriptlink" val="{&quot;shareId&quot;:&quot;ms-officescript%3A%2F%2Fonedrive_business_sharinglink%2Fu!aHR0cHM6Ly9hc3NldGJhc2VkbWFuYWdlcnMtbXkuc2hhcmVwb2ludC5jb20vOnU6L2cvcGVyc29uYWwvdG9fYWJsMV9uZXQvRVI5eWljeXEzUHRKaEJRTlpNcHZ5bTBCZ0NPMkU1NnI3R29PTkZCVmV2ZUZtdw&quot;}"/>
            </a:ext>
          </a:extLst>
        </xdr:cNvPr>
        <xdr:cNvSpPr/>
      </xdr:nvSpPr>
      <xdr:spPr>
        <a:xfrm>
          <a:off x="6865145" y="178594"/>
          <a:ext cx="1295401" cy="292100"/>
        </a:xfrm>
        <a:prstGeom prst="roundRect">
          <a:avLst/>
        </a:prstGeom>
        <a:gradFill rotWithShape="1">
          <a:gsLst>
            <a:gs pos="0">
              <a:schemeClr val="accent1">
                <a:tint val="100000"/>
                <a:shade val="100000"/>
                <a:satMod val="130000"/>
              </a:schemeClr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  <a:lin ang="16200000" scaled="0"/>
        </a:gradFill>
        <a:ln w="9525" cap="flat" cmpd="sng" algn="ctr">
          <a:solidFill>
            <a:schemeClr val="accent1">
              <a:shade val="95000"/>
              <a:satMod val="10500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Compile</a:t>
          </a:r>
          <a:r>
            <a:rPr lang="en-US"/>
            <a:t> 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</a:rPr>
            <a:t>Budget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U122"/>
  <sheetViews>
    <sheetView tabSelected="1" topLeftCell="A4" zoomScale="70" zoomScaleNormal="70" workbookViewId="0">
      <selection activeCell="E4" sqref="E4"/>
    </sheetView>
  </sheetViews>
  <sheetFormatPr defaultColWidth="4" defaultRowHeight="12.75"/>
  <cols>
    <col min="1" max="1" width="4" style="13"/>
    <col min="2" max="2" width="34" style="13" customWidth="1"/>
    <col min="3" max="4" width="10" style="14" customWidth="1"/>
    <col min="5" max="5" width="23.75" style="11" customWidth="1"/>
    <col min="6" max="10" width="22.625" style="11" customWidth="1"/>
    <col min="11" max="11" width="22.625" style="13" customWidth="1"/>
    <col min="12" max="21" width="22.625" style="13" hidden="1" customWidth="1"/>
    <col min="22" max="22" width="19.125" style="13" customWidth="1"/>
    <col min="23" max="23" width="14.75" style="13" customWidth="1"/>
    <col min="24" max="16384" width="4" style="13"/>
  </cols>
  <sheetData>
    <row r="1" spans="1:125" ht="15.75" thickBot="1">
      <c r="A1"/>
      <c r="B1"/>
      <c r="C1" s="52"/>
      <c r="D1" s="196" t="s">
        <v>0</v>
      </c>
      <c r="E1" s="197"/>
      <c r="F1" s="136" t="s">
        <v>1</v>
      </c>
      <c r="H1" s="49" t="s">
        <v>56</v>
      </c>
      <c r="I1" s="50">
        <f>E88</f>
        <v>0</v>
      </c>
      <c r="J1" s="49" t="s">
        <v>3</v>
      </c>
      <c r="K1" s="50">
        <f>G88</f>
        <v>0</v>
      </c>
    </row>
    <row r="2" spans="1:125" ht="13.5" thickBot="1">
      <c r="B2" s="1"/>
      <c r="C2" s="1"/>
      <c r="D2" s="204" t="e">
        <f>(E13+E19+E25+E33+E42+E46-E38-E39-E40)/E88</f>
        <v>#DIV/0!</v>
      </c>
      <c r="E2" s="205"/>
      <c r="F2" s="98" t="e">
        <f>(E8+E9+E10+E11+E12)/E88</f>
        <v>#DIV/0!</v>
      </c>
      <c r="H2" s="51" t="s">
        <v>57</v>
      </c>
      <c r="I2" s="110"/>
      <c r="J2" s="51" t="s">
        <v>58</v>
      </c>
      <c r="K2" s="99">
        <f>I3</f>
        <v>0</v>
      </c>
    </row>
    <row r="3" spans="1:125" ht="13.5" thickBot="1">
      <c r="B3" s="133" t="s">
        <v>2</v>
      </c>
      <c r="C3" s="15"/>
      <c r="D3" s="52"/>
      <c r="E3" s="1"/>
      <c r="F3" s="1"/>
      <c r="H3" s="51" t="s">
        <v>58</v>
      </c>
      <c r="I3" s="53">
        <f>int-I2</f>
        <v>0</v>
      </c>
      <c r="J3" s="51" t="s">
        <v>73</v>
      </c>
      <c r="K3" s="53">
        <f>K1-K2</f>
        <v>0</v>
      </c>
    </row>
    <row r="4" spans="1:125" ht="13.5" thickBot="1">
      <c r="B4" s="52"/>
      <c r="C4" s="1"/>
    </row>
    <row r="5" spans="1:125" ht="13.5" customHeight="1" thickBot="1">
      <c r="B5" s="54"/>
      <c r="C5" s="55"/>
      <c r="D5" s="55"/>
      <c r="E5" s="91"/>
      <c r="F5" s="202" t="s">
        <v>59</v>
      </c>
      <c r="G5" s="198" t="s">
        <v>3</v>
      </c>
      <c r="H5" s="198" t="s">
        <v>4</v>
      </c>
      <c r="I5" s="198" t="s">
        <v>5</v>
      </c>
      <c r="J5" s="198" t="s">
        <v>6</v>
      </c>
      <c r="K5" s="198" t="s">
        <v>7</v>
      </c>
      <c r="L5" s="198" t="s">
        <v>8</v>
      </c>
      <c r="M5" s="198" t="s">
        <v>80</v>
      </c>
      <c r="N5" s="198" t="s">
        <v>81</v>
      </c>
      <c r="O5" s="198" t="s">
        <v>82</v>
      </c>
      <c r="P5" s="198" t="s">
        <v>83</v>
      </c>
      <c r="Q5" s="198" t="s">
        <v>84</v>
      </c>
      <c r="R5" s="198" t="s">
        <v>85</v>
      </c>
      <c r="S5" s="198" t="s">
        <v>86</v>
      </c>
      <c r="T5" s="198" t="s">
        <v>87</v>
      </c>
      <c r="U5" s="198" t="s">
        <v>88</v>
      </c>
      <c r="V5" s="198" t="s">
        <v>9</v>
      </c>
      <c r="W5" s="200" t="s">
        <v>10</v>
      </c>
    </row>
    <row r="6" spans="1:125" ht="26.25" thickBot="1">
      <c r="B6" s="92"/>
      <c r="C6" s="56" t="s">
        <v>11</v>
      </c>
      <c r="D6" s="56" t="s">
        <v>12</v>
      </c>
      <c r="E6" s="92" t="s">
        <v>13</v>
      </c>
      <c r="F6" s="203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201"/>
    </row>
    <row r="7" spans="1:125" s="20" customFormat="1">
      <c r="A7" s="13"/>
      <c r="B7" s="113"/>
      <c r="C7" s="93"/>
      <c r="D7" s="94"/>
      <c r="E7" s="57"/>
      <c r="F7" s="90" t="str">
        <f>IF(F88=0,"Balanced","Unbalanced")</f>
        <v>Balanced</v>
      </c>
      <c r="G7" s="95"/>
      <c r="H7" s="95"/>
      <c r="I7" s="95"/>
      <c r="J7" s="95"/>
      <c r="K7" s="96"/>
      <c r="L7" s="97"/>
      <c r="M7" s="97"/>
      <c r="N7" s="97"/>
      <c r="O7" s="97"/>
      <c r="P7" s="97"/>
      <c r="Q7" s="97"/>
      <c r="R7" s="97"/>
      <c r="S7" s="97"/>
      <c r="T7" s="97"/>
      <c r="U7" s="97"/>
      <c r="V7" s="83"/>
      <c r="W7" s="8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</row>
    <row r="8" spans="1:125">
      <c r="B8" s="114" t="s">
        <v>14</v>
      </c>
      <c r="C8" s="58" t="e">
        <f t="shared" ref="C8:C13" si="0">E8/$E$88</f>
        <v>#DIV/0!</v>
      </c>
      <c r="D8" s="59" t="e">
        <f>E8/$C$3</f>
        <v>#DIV/0!</v>
      </c>
      <c r="E8" s="112"/>
      <c r="F8" s="87"/>
      <c r="H8" s="2"/>
      <c r="I8" s="2"/>
      <c r="J8" s="2"/>
      <c r="K8" s="3"/>
      <c r="L8" s="4"/>
      <c r="M8" s="4"/>
      <c r="N8" s="4"/>
      <c r="O8" s="4"/>
      <c r="P8" s="4"/>
      <c r="Q8" s="4"/>
      <c r="R8" s="4"/>
      <c r="S8" s="4"/>
      <c r="T8" s="4"/>
      <c r="U8" s="4"/>
      <c r="V8" s="84">
        <f>SUM(G8:U8)</f>
        <v>0</v>
      </c>
      <c r="W8" s="84">
        <f>E8-V8</f>
        <v>0</v>
      </c>
    </row>
    <row r="9" spans="1:125">
      <c r="B9" s="114" t="s">
        <v>15</v>
      </c>
      <c r="C9" s="58" t="e">
        <f t="shared" si="0"/>
        <v>#DIV/0!</v>
      </c>
      <c r="D9" s="59" t="e">
        <f t="shared" ref="D9:D60" si="1">E9/$C$3</f>
        <v>#DIV/0!</v>
      </c>
      <c r="E9" s="112"/>
      <c r="F9" s="87"/>
      <c r="G9" s="106"/>
      <c r="H9" s="2"/>
      <c r="I9" s="2"/>
      <c r="J9" s="2"/>
      <c r="K9" s="3"/>
      <c r="L9" s="4"/>
      <c r="M9" s="4"/>
      <c r="N9" s="4"/>
      <c r="O9" s="4"/>
      <c r="P9" s="4"/>
      <c r="Q9" s="4"/>
      <c r="R9" s="4"/>
      <c r="S9" s="4"/>
      <c r="T9" s="4"/>
      <c r="U9" s="4"/>
      <c r="V9" s="84">
        <f t="shared" ref="V9:V12" si="2">SUM(G9:U9)</f>
        <v>0</v>
      </c>
      <c r="W9" s="84">
        <f>E9-V9</f>
        <v>0</v>
      </c>
    </row>
    <row r="10" spans="1:125">
      <c r="B10" s="114" t="s">
        <v>16</v>
      </c>
      <c r="C10" s="58" t="e">
        <f t="shared" si="0"/>
        <v>#DIV/0!</v>
      </c>
      <c r="D10" s="59" t="e">
        <f t="shared" si="1"/>
        <v>#DIV/0!</v>
      </c>
      <c r="E10" s="112"/>
      <c r="F10" s="87"/>
      <c r="G10" s="106"/>
      <c r="H10" s="2"/>
      <c r="I10" s="2"/>
      <c r="J10" s="2"/>
      <c r="K10" s="3"/>
      <c r="L10" s="4"/>
      <c r="M10" s="4"/>
      <c r="N10" s="4"/>
      <c r="O10" s="4"/>
      <c r="P10" s="4"/>
      <c r="Q10" s="4"/>
      <c r="R10" s="4"/>
      <c r="S10" s="4"/>
      <c r="T10" s="4"/>
      <c r="U10" s="4"/>
      <c r="V10" s="84">
        <f>SUM(G10:U10)</f>
        <v>0</v>
      </c>
      <c r="W10" s="84">
        <f>E10-V10</f>
        <v>0</v>
      </c>
    </row>
    <row r="11" spans="1:125">
      <c r="B11" s="114" t="s">
        <v>17</v>
      </c>
      <c r="C11" s="58" t="e">
        <f t="shared" si="0"/>
        <v>#DIV/0!</v>
      </c>
      <c r="D11" s="59" t="e">
        <f t="shared" si="1"/>
        <v>#DIV/0!</v>
      </c>
      <c r="E11" s="112"/>
      <c r="F11" s="87"/>
      <c r="G11" s="106"/>
      <c r="H11" s="2"/>
      <c r="I11" s="2"/>
      <c r="J11" s="2"/>
      <c r="K11" s="3"/>
      <c r="L11" s="4"/>
      <c r="M11" s="4"/>
      <c r="N11" s="4"/>
      <c r="O11" s="4"/>
      <c r="P11" s="4"/>
      <c r="Q11" s="4"/>
      <c r="R11" s="4"/>
      <c r="S11" s="4"/>
      <c r="T11" s="4"/>
      <c r="U11" s="4"/>
      <c r="V11" s="84">
        <f t="shared" si="2"/>
        <v>0</v>
      </c>
      <c r="W11" s="84">
        <f>E11-V11</f>
        <v>0</v>
      </c>
    </row>
    <row r="12" spans="1:125">
      <c r="B12" s="115"/>
      <c r="C12" s="58" t="e">
        <f t="shared" si="0"/>
        <v>#DIV/0!</v>
      </c>
      <c r="D12" s="59" t="e">
        <f t="shared" si="1"/>
        <v>#DIV/0!</v>
      </c>
      <c r="E12" s="112"/>
      <c r="F12" s="87"/>
      <c r="G12" s="106"/>
      <c r="H12" s="2"/>
      <c r="I12" s="2"/>
      <c r="J12" s="2"/>
      <c r="K12" s="3"/>
      <c r="L12" s="4"/>
      <c r="M12" s="4"/>
      <c r="N12" s="4"/>
      <c r="O12" s="4"/>
      <c r="P12" s="4"/>
      <c r="Q12" s="4"/>
      <c r="R12" s="4"/>
      <c r="S12" s="4"/>
      <c r="T12" s="4"/>
      <c r="U12" s="4"/>
      <c r="V12" s="84">
        <f t="shared" si="2"/>
        <v>0</v>
      </c>
      <c r="W12" s="84">
        <f>E12-V12</f>
        <v>0</v>
      </c>
    </row>
    <row r="13" spans="1:125">
      <c r="B13" s="116" t="s">
        <v>18</v>
      </c>
      <c r="C13" s="61" t="e">
        <f t="shared" si="0"/>
        <v>#DIV/0!</v>
      </c>
      <c r="D13" s="25"/>
      <c r="E13" s="109">
        <f>SUM(E8:E12)</f>
        <v>0</v>
      </c>
      <c r="F13" s="21"/>
      <c r="G13" s="22"/>
      <c r="H13" s="22"/>
      <c r="I13" s="22"/>
      <c r="J13" s="22"/>
      <c r="K13" s="23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71">
        <f>SUM(V8:V12)</f>
        <v>0</v>
      </c>
      <c r="W13" s="71">
        <f>SUM(W8:W12)</f>
        <v>0</v>
      </c>
    </row>
    <row r="14" spans="1:125" s="20" customFormat="1">
      <c r="A14" s="13"/>
      <c r="B14" s="117"/>
      <c r="C14" s="62"/>
      <c r="D14" s="30"/>
      <c r="E14" s="107"/>
      <c r="F14" s="16"/>
      <c r="G14" s="17"/>
      <c r="H14" s="17"/>
      <c r="I14" s="17"/>
      <c r="J14" s="17"/>
      <c r="K14" s="18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83"/>
      <c r="W14" s="8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</row>
    <row r="15" spans="1:125">
      <c r="B15" s="100" t="s">
        <v>19</v>
      </c>
      <c r="C15" s="58" t="e">
        <f>E15/$E$88</f>
        <v>#DIV/0!</v>
      </c>
      <c r="D15" s="59" t="e">
        <f t="shared" si="1"/>
        <v>#DIV/0!</v>
      </c>
      <c r="E15" s="112"/>
      <c r="F15" s="88"/>
      <c r="G15" s="106"/>
      <c r="H15" s="2"/>
      <c r="I15" s="2"/>
      <c r="J15" s="2"/>
      <c r="K15" s="3"/>
      <c r="L15" s="4"/>
      <c r="M15" s="4"/>
      <c r="N15" s="4"/>
      <c r="O15" s="4"/>
      <c r="P15" s="4"/>
      <c r="Q15" s="4"/>
      <c r="R15" s="4"/>
      <c r="S15" s="4"/>
      <c r="T15" s="4"/>
      <c r="U15" s="4"/>
      <c r="V15" s="84">
        <f>SUM(G15:U15)</f>
        <v>0</v>
      </c>
      <c r="W15" s="84">
        <f>E15-V15</f>
        <v>0</v>
      </c>
    </row>
    <row r="16" spans="1:125">
      <c r="B16" s="100" t="s">
        <v>20</v>
      </c>
      <c r="C16" s="58" t="e">
        <f>E16/$E$88</f>
        <v>#DIV/0!</v>
      </c>
      <c r="D16" s="59" t="e">
        <f t="shared" si="1"/>
        <v>#DIV/0!</v>
      </c>
      <c r="E16" s="112"/>
      <c r="F16" s="88"/>
      <c r="G16" s="106"/>
      <c r="H16" s="2"/>
      <c r="I16" s="2"/>
      <c r="J16" s="2"/>
      <c r="K16" s="3"/>
      <c r="L16" s="4"/>
      <c r="M16" s="4"/>
      <c r="N16" s="4"/>
      <c r="O16" s="4"/>
      <c r="P16" s="4"/>
      <c r="Q16" s="4"/>
      <c r="R16" s="4"/>
      <c r="S16" s="4"/>
      <c r="T16" s="4"/>
      <c r="U16" s="4"/>
      <c r="V16" s="84">
        <f t="shared" ref="V16:V18" si="3">SUM(G16:U16)</f>
        <v>0</v>
      </c>
      <c r="W16" s="84">
        <f>E16-V16</f>
        <v>0</v>
      </c>
    </row>
    <row r="17" spans="1:23">
      <c r="B17" s="100" t="s">
        <v>21</v>
      </c>
      <c r="C17" s="58" t="e">
        <f>E17/$E$88</f>
        <v>#DIV/0!</v>
      </c>
      <c r="D17" s="59" t="e">
        <f t="shared" si="1"/>
        <v>#DIV/0!</v>
      </c>
      <c r="E17" s="112"/>
      <c r="F17" s="88"/>
      <c r="G17" s="106"/>
      <c r="H17" s="2"/>
      <c r="I17" s="2"/>
      <c r="J17" s="2"/>
      <c r="K17" s="3"/>
      <c r="L17" s="4"/>
      <c r="M17" s="4"/>
      <c r="N17" s="4"/>
      <c r="O17" s="4"/>
      <c r="P17" s="4"/>
      <c r="Q17" s="4"/>
      <c r="R17" s="4"/>
      <c r="S17" s="4"/>
      <c r="T17" s="4"/>
      <c r="U17" s="4"/>
      <c r="V17" s="84">
        <f t="shared" si="3"/>
        <v>0</v>
      </c>
      <c r="W17" s="84">
        <f>E17-V17</f>
        <v>0</v>
      </c>
    </row>
    <row r="18" spans="1:23">
      <c r="B18" s="119"/>
      <c r="C18" s="58" t="e">
        <f>E18/$E$88</f>
        <v>#DIV/0!</v>
      </c>
      <c r="D18" s="59" t="e">
        <f t="shared" si="1"/>
        <v>#DIV/0!</v>
      </c>
      <c r="E18" s="112"/>
      <c r="F18" s="88"/>
      <c r="G18" s="106"/>
      <c r="H18" s="2"/>
      <c r="I18" s="2"/>
      <c r="J18" s="2"/>
      <c r="K18" s="3"/>
      <c r="L18" s="4"/>
      <c r="M18" s="4"/>
      <c r="N18" s="4"/>
      <c r="O18" s="4"/>
      <c r="P18" s="4"/>
      <c r="Q18" s="4"/>
      <c r="R18" s="4"/>
      <c r="S18" s="4"/>
      <c r="T18" s="4"/>
      <c r="U18" s="4"/>
      <c r="V18" s="84">
        <f t="shared" si="3"/>
        <v>0</v>
      </c>
      <c r="W18" s="84">
        <f>E18-V18</f>
        <v>0</v>
      </c>
    </row>
    <row r="19" spans="1:23">
      <c r="B19" s="116" t="s">
        <v>22</v>
      </c>
      <c r="C19" s="63" t="e">
        <f>E19/$E$88</f>
        <v>#DIV/0!</v>
      </c>
      <c r="D19" s="25"/>
      <c r="E19" s="109">
        <f>SUM(E15:E18)</f>
        <v>0</v>
      </c>
      <c r="F19" s="25"/>
      <c r="G19" s="26"/>
      <c r="H19" s="26"/>
      <c r="I19" s="26"/>
      <c r="J19" s="26"/>
      <c r="K19" s="27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71">
        <f>SUM(V15:V17)</f>
        <v>0</v>
      </c>
      <c r="W19" s="71">
        <f>SUM(W15:W17)</f>
        <v>0</v>
      </c>
    </row>
    <row r="20" spans="1:23">
      <c r="B20" s="118"/>
      <c r="C20" s="64"/>
      <c r="D20" s="30"/>
      <c r="E20" s="108"/>
      <c r="F20" s="29"/>
      <c r="G20" s="30"/>
      <c r="H20" s="30"/>
      <c r="I20" s="30"/>
      <c r="J20" s="30"/>
      <c r="K20" s="31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85"/>
      <c r="W20" s="85"/>
    </row>
    <row r="21" spans="1:23">
      <c r="A21" s="13" t="s">
        <v>23</v>
      </c>
      <c r="B21" s="100" t="s">
        <v>24</v>
      </c>
      <c r="C21" s="58" t="e">
        <f>E21/$E$88</f>
        <v>#DIV/0!</v>
      </c>
      <c r="D21" s="59" t="e">
        <f t="shared" si="1"/>
        <v>#DIV/0!</v>
      </c>
      <c r="E21" s="112"/>
      <c r="F21" s="88"/>
      <c r="G21" s="106"/>
      <c r="H21" s="2"/>
      <c r="I21" s="2"/>
      <c r="J21" s="2"/>
      <c r="K21" s="3"/>
      <c r="L21" s="4"/>
      <c r="M21" s="4"/>
      <c r="N21" s="4"/>
      <c r="O21" s="4"/>
      <c r="P21" s="4"/>
      <c r="Q21" s="4"/>
      <c r="R21" s="4"/>
      <c r="S21" s="4"/>
      <c r="T21" s="4"/>
      <c r="U21" s="4"/>
      <c r="V21" s="84">
        <f>SUM(G21:U21)</f>
        <v>0</v>
      </c>
      <c r="W21" s="84">
        <f>E21-V21</f>
        <v>0</v>
      </c>
    </row>
    <row r="22" spans="1:23">
      <c r="B22" s="100" t="s">
        <v>25</v>
      </c>
      <c r="C22" s="58" t="e">
        <f>E22/$E$88</f>
        <v>#DIV/0!</v>
      </c>
      <c r="D22" s="59" t="e">
        <f t="shared" si="1"/>
        <v>#DIV/0!</v>
      </c>
      <c r="E22" s="112"/>
      <c r="F22" s="88"/>
      <c r="G22" s="106"/>
      <c r="H22" s="2"/>
      <c r="I22" s="2"/>
      <c r="J22" s="2"/>
      <c r="K22" s="3"/>
      <c r="L22" s="4"/>
      <c r="M22" s="4"/>
      <c r="N22" s="4"/>
      <c r="O22" s="4"/>
      <c r="P22" s="4"/>
      <c r="Q22" s="4"/>
      <c r="R22" s="4"/>
      <c r="S22" s="4"/>
      <c r="T22" s="4"/>
      <c r="U22" s="4"/>
      <c r="V22" s="84">
        <f t="shared" ref="V22:V24" si="4">SUM(G22:U22)</f>
        <v>0</v>
      </c>
      <c r="W22" s="84">
        <f>E22-V22</f>
        <v>0</v>
      </c>
    </row>
    <row r="23" spans="1:23">
      <c r="B23" s="100" t="s">
        <v>26</v>
      </c>
      <c r="C23" s="58" t="e">
        <f>E23/$E$88</f>
        <v>#DIV/0!</v>
      </c>
      <c r="D23" s="59" t="e">
        <f t="shared" si="1"/>
        <v>#DIV/0!</v>
      </c>
      <c r="E23" s="112"/>
      <c r="F23" s="88"/>
      <c r="G23" s="106"/>
      <c r="H23" s="2"/>
      <c r="I23" s="2"/>
      <c r="J23" s="2"/>
      <c r="K23" s="3"/>
      <c r="L23" s="4"/>
      <c r="M23" s="4"/>
      <c r="N23" s="4"/>
      <c r="O23" s="4"/>
      <c r="P23" s="4"/>
      <c r="Q23" s="4"/>
      <c r="R23" s="4"/>
      <c r="S23" s="4"/>
      <c r="T23" s="4"/>
      <c r="U23" s="4"/>
      <c r="V23" s="84">
        <f t="shared" si="4"/>
        <v>0</v>
      </c>
      <c r="W23" s="84">
        <f>E23-V23</f>
        <v>0</v>
      </c>
    </row>
    <row r="24" spans="1:23">
      <c r="B24" s="119"/>
      <c r="C24" s="58" t="e">
        <f>E24/$E$88</f>
        <v>#DIV/0!</v>
      </c>
      <c r="D24" s="59" t="e">
        <f t="shared" si="1"/>
        <v>#DIV/0!</v>
      </c>
      <c r="E24" s="112"/>
      <c r="F24" s="88"/>
      <c r="G24" s="106"/>
      <c r="H24" s="2"/>
      <c r="I24" s="2"/>
      <c r="J24" s="2"/>
      <c r="K24" s="3"/>
      <c r="L24" s="4"/>
      <c r="M24" s="4"/>
      <c r="N24" s="4"/>
      <c r="O24" s="4"/>
      <c r="P24" s="4"/>
      <c r="Q24" s="4"/>
      <c r="R24" s="4"/>
      <c r="S24" s="4"/>
      <c r="T24" s="4"/>
      <c r="U24" s="4"/>
      <c r="V24" s="84">
        <f t="shared" si="4"/>
        <v>0</v>
      </c>
      <c r="W24" s="84">
        <f>E24-V24</f>
        <v>0</v>
      </c>
    </row>
    <row r="25" spans="1:23">
      <c r="B25" s="116" t="s">
        <v>27</v>
      </c>
      <c r="C25" s="61" t="e">
        <f>E25/$E$88</f>
        <v>#DIV/0!</v>
      </c>
      <c r="D25" s="25"/>
      <c r="E25" s="109">
        <f>SUM(E21:E24)</f>
        <v>0</v>
      </c>
      <c r="F25" s="25"/>
      <c r="G25" s="26"/>
      <c r="H25" s="26"/>
      <c r="I25" s="26"/>
      <c r="J25" s="26"/>
      <c r="K25" s="27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71">
        <f>SUM(V21:V24)</f>
        <v>0</v>
      </c>
      <c r="W25" s="71">
        <f>SUM(W21:W24)</f>
        <v>0</v>
      </c>
    </row>
    <row r="26" spans="1:23">
      <c r="B26" s="118"/>
      <c r="C26" s="64"/>
      <c r="D26" s="30"/>
      <c r="E26" s="108"/>
      <c r="F26" s="29"/>
      <c r="G26" s="30"/>
      <c r="H26" s="30"/>
      <c r="I26" s="30"/>
      <c r="J26" s="30"/>
      <c r="K26" s="31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85"/>
      <c r="W26" s="85"/>
    </row>
    <row r="27" spans="1:23">
      <c r="B27" s="100" t="s">
        <v>62</v>
      </c>
      <c r="C27" s="58" t="e">
        <f t="shared" ref="C27:C33" si="5">E27/$E$88</f>
        <v>#DIV/0!</v>
      </c>
      <c r="D27" s="59" t="e">
        <f t="shared" si="1"/>
        <v>#DIV/0!</v>
      </c>
      <c r="E27" s="112"/>
      <c r="F27" s="88"/>
      <c r="G27" s="106"/>
      <c r="H27" s="5"/>
      <c r="I27" s="5"/>
      <c r="J27" s="5"/>
      <c r="K27" s="6"/>
      <c r="L27" s="7"/>
      <c r="M27" s="7"/>
      <c r="N27" s="7"/>
      <c r="O27" s="7"/>
      <c r="P27" s="7"/>
      <c r="Q27" s="7"/>
      <c r="R27" s="7"/>
      <c r="S27" s="7"/>
      <c r="T27" s="7"/>
      <c r="U27" s="7"/>
      <c r="V27" s="84">
        <f>SUM(G27:U27)</f>
        <v>0</v>
      </c>
      <c r="W27" s="84">
        <f t="shared" ref="W27:W32" si="6">E27-V27</f>
        <v>0</v>
      </c>
    </row>
    <row r="28" spans="1:23">
      <c r="B28" s="100" t="s">
        <v>28</v>
      </c>
      <c r="C28" s="58" t="e">
        <f t="shared" si="5"/>
        <v>#DIV/0!</v>
      </c>
      <c r="D28" s="59" t="e">
        <f t="shared" si="1"/>
        <v>#DIV/0!</v>
      </c>
      <c r="E28" s="112"/>
      <c r="F28" s="88"/>
      <c r="G28" s="106"/>
      <c r="H28" s="5"/>
      <c r="I28" s="5"/>
      <c r="J28" s="5"/>
      <c r="K28" s="6"/>
      <c r="L28" s="7"/>
      <c r="M28" s="7"/>
      <c r="N28" s="7"/>
      <c r="O28" s="7"/>
      <c r="P28" s="7"/>
      <c r="Q28" s="7"/>
      <c r="R28" s="7"/>
      <c r="S28" s="7"/>
      <c r="T28" s="7"/>
      <c r="U28" s="7"/>
      <c r="V28" s="84">
        <f t="shared" ref="V28:V32" si="7">SUM(G28:U28)</f>
        <v>0</v>
      </c>
      <c r="W28" s="84">
        <f t="shared" si="6"/>
        <v>0</v>
      </c>
    </row>
    <row r="29" spans="1:23">
      <c r="B29" s="100" t="s">
        <v>60</v>
      </c>
      <c r="C29" s="58" t="e">
        <f t="shared" si="5"/>
        <v>#DIV/0!</v>
      </c>
      <c r="D29" s="59" t="e">
        <f t="shared" si="1"/>
        <v>#DIV/0!</v>
      </c>
      <c r="E29" s="112"/>
      <c r="F29" s="88"/>
      <c r="G29" s="106"/>
      <c r="H29" s="5"/>
      <c r="I29" s="5"/>
      <c r="J29" s="5"/>
      <c r="K29" s="6"/>
      <c r="L29" s="7"/>
      <c r="M29" s="7"/>
      <c r="N29" s="7"/>
      <c r="O29" s="7"/>
      <c r="P29" s="7"/>
      <c r="Q29" s="7"/>
      <c r="R29" s="7"/>
      <c r="S29" s="7"/>
      <c r="T29" s="7"/>
      <c r="U29" s="7"/>
      <c r="V29" s="84">
        <f t="shared" si="7"/>
        <v>0</v>
      </c>
      <c r="W29" s="84">
        <f t="shared" si="6"/>
        <v>0</v>
      </c>
    </row>
    <row r="30" spans="1:23">
      <c r="B30" s="100" t="s">
        <v>61</v>
      </c>
      <c r="C30" s="58" t="e">
        <f t="shared" si="5"/>
        <v>#DIV/0!</v>
      </c>
      <c r="D30" s="59" t="e">
        <f t="shared" si="1"/>
        <v>#DIV/0!</v>
      </c>
      <c r="E30" s="112"/>
      <c r="F30" s="88"/>
      <c r="G30" s="106"/>
      <c r="H30" s="5"/>
      <c r="I30" s="5"/>
      <c r="J30" s="5"/>
      <c r="K30" s="6"/>
      <c r="L30" s="7"/>
      <c r="M30" s="7"/>
      <c r="N30" s="7"/>
      <c r="O30" s="7"/>
      <c r="P30" s="7"/>
      <c r="Q30" s="7"/>
      <c r="R30" s="7"/>
      <c r="S30" s="7"/>
      <c r="T30" s="7"/>
      <c r="U30" s="7"/>
      <c r="V30" s="84">
        <f t="shared" si="7"/>
        <v>0</v>
      </c>
      <c r="W30" s="84">
        <f t="shared" si="6"/>
        <v>0</v>
      </c>
    </row>
    <row r="31" spans="1:23">
      <c r="B31" s="100" t="s">
        <v>29</v>
      </c>
      <c r="C31" s="58" t="e">
        <f t="shared" si="5"/>
        <v>#DIV/0!</v>
      </c>
      <c r="D31" s="59" t="e">
        <f t="shared" si="1"/>
        <v>#DIV/0!</v>
      </c>
      <c r="E31" s="112"/>
      <c r="F31" s="88"/>
      <c r="G31" s="106"/>
      <c r="H31" s="5"/>
      <c r="I31" s="5"/>
      <c r="J31" s="5"/>
      <c r="K31" s="6"/>
      <c r="L31" s="7"/>
      <c r="M31" s="7"/>
      <c r="N31" s="7"/>
      <c r="O31" s="7"/>
      <c r="P31" s="7"/>
      <c r="Q31" s="7"/>
      <c r="R31" s="7"/>
      <c r="S31" s="7"/>
      <c r="T31" s="7"/>
      <c r="U31" s="7"/>
      <c r="V31" s="84">
        <f t="shared" si="7"/>
        <v>0</v>
      </c>
      <c r="W31" s="84">
        <f>E31-V31</f>
        <v>0</v>
      </c>
    </row>
    <row r="32" spans="1:23">
      <c r="B32" s="119"/>
      <c r="C32" s="58" t="e">
        <f t="shared" si="5"/>
        <v>#DIV/0!</v>
      </c>
      <c r="D32" s="59" t="e">
        <f t="shared" si="1"/>
        <v>#DIV/0!</v>
      </c>
      <c r="E32" s="112"/>
      <c r="F32" s="88"/>
      <c r="G32" s="106"/>
      <c r="H32" s="5"/>
      <c r="I32" s="5"/>
      <c r="J32" s="5"/>
      <c r="K32" s="6"/>
      <c r="L32" s="7"/>
      <c r="M32" s="7"/>
      <c r="N32" s="7"/>
      <c r="O32" s="7"/>
      <c r="P32" s="7"/>
      <c r="Q32" s="7"/>
      <c r="R32" s="7"/>
      <c r="S32" s="7"/>
      <c r="T32" s="7"/>
      <c r="U32" s="7"/>
      <c r="V32" s="84">
        <f t="shared" si="7"/>
        <v>0</v>
      </c>
      <c r="W32" s="84">
        <f t="shared" si="6"/>
        <v>0</v>
      </c>
    </row>
    <row r="33" spans="2:23">
      <c r="B33" s="116" t="s">
        <v>30</v>
      </c>
      <c r="C33" s="132" t="e">
        <f t="shared" si="5"/>
        <v>#DIV/0!</v>
      </c>
      <c r="D33" s="26"/>
      <c r="E33" s="109">
        <f>SUM(E27:E32)</f>
        <v>0</v>
      </c>
      <c r="F33" s="25"/>
      <c r="G33" s="26"/>
      <c r="H33" s="26"/>
      <c r="I33" s="26"/>
      <c r="J33" s="26"/>
      <c r="K33" s="27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71">
        <f>SUM(V27:V32)</f>
        <v>0</v>
      </c>
      <c r="W33" s="71">
        <f>SUM(W27:W32)</f>
        <v>0</v>
      </c>
    </row>
    <row r="34" spans="2:23">
      <c r="B34" s="120"/>
      <c r="C34" s="65"/>
      <c r="D34" s="30"/>
      <c r="E34" s="108"/>
      <c r="F34" s="29"/>
      <c r="G34" s="30"/>
      <c r="H34" s="30"/>
      <c r="I34" s="30"/>
      <c r="J34" s="30"/>
      <c r="K34" s="31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85"/>
      <c r="W34" s="85"/>
    </row>
    <row r="35" spans="2:23">
      <c r="B35" s="100" t="s">
        <v>31</v>
      </c>
      <c r="C35" s="58" t="e">
        <f>E35/$E$88</f>
        <v>#DIV/0!</v>
      </c>
      <c r="D35" s="59" t="e">
        <f>E35/$C$3</f>
        <v>#DIV/0!</v>
      </c>
      <c r="E35" s="112"/>
      <c r="F35" s="88"/>
      <c r="G35" s="106"/>
      <c r="H35" s="5"/>
      <c r="I35" s="5"/>
      <c r="J35" s="5"/>
      <c r="K35" s="6"/>
      <c r="L35" s="7"/>
      <c r="M35" s="7"/>
      <c r="N35" s="7"/>
      <c r="O35" s="7"/>
      <c r="P35" s="7"/>
      <c r="Q35" s="7"/>
      <c r="R35" s="7"/>
      <c r="S35" s="7"/>
      <c r="T35" s="7"/>
      <c r="U35" s="7"/>
      <c r="V35" s="84">
        <f>SUM(G35:U35)</f>
        <v>0</v>
      </c>
      <c r="W35" s="84">
        <f>E35-V35</f>
        <v>0</v>
      </c>
    </row>
    <row r="36" spans="2:23">
      <c r="B36" s="100" t="s">
        <v>32</v>
      </c>
      <c r="C36" s="58" t="e">
        <f>E36/$E$88</f>
        <v>#DIV/0!</v>
      </c>
      <c r="D36" s="59" t="e">
        <f>E36/$C$3</f>
        <v>#DIV/0!</v>
      </c>
      <c r="E36" s="112"/>
      <c r="F36" s="88"/>
      <c r="G36" s="106"/>
      <c r="H36" s="2"/>
      <c r="I36" s="2"/>
      <c r="J36" s="2"/>
      <c r="K36" s="3"/>
      <c r="L36" s="4"/>
      <c r="M36" s="4"/>
      <c r="N36" s="4"/>
      <c r="O36" s="4"/>
      <c r="P36" s="4"/>
      <c r="Q36" s="4"/>
      <c r="R36" s="4"/>
      <c r="S36" s="4"/>
      <c r="T36" s="4"/>
      <c r="U36" s="4"/>
      <c r="V36" s="84">
        <f t="shared" ref="V36:V41" si="8">SUM(G36:U36)</f>
        <v>0</v>
      </c>
      <c r="W36" s="84">
        <f>E36-V36</f>
        <v>0</v>
      </c>
    </row>
    <row r="37" spans="2:23">
      <c r="B37" s="100" t="s">
        <v>33</v>
      </c>
      <c r="C37" s="58" t="e">
        <f t="shared" ref="C37:C42" si="9">E37/$E$88</f>
        <v>#DIV/0!</v>
      </c>
      <c r="D37" s="59" t="e">
        <f t="shared" si="1"/>
        <v>#DIV/0!</v>
      </c>
      <c r="E37" s="112"/>
      <c r="F37" s="88"/>
      <c r="G37" s="106"/>
      <c r="H37" s="2"/>
      <c r="I37" s="2"/>
      <c r="J37" s="2"/>
      <c r="K37" s="3"/>
      <c r="L37" s="4"/>
      <c r="M37" s="4"/>
      <c r="N37" s="4"/>
      <c r="O37" s="4"/>
      <c r="P37" s="4"/>
      <c r="Q37" s="4"/>
      <c r="R37" s="4"/>
      <c r="S37" s="4"/>
      <c r="T37" s="4"/>
      <c r="U37" s="4"/>
      <c r="V37" s="84">
        <f t="shared" si="8"/>
        <v>0</v>
      </c>
      <c r="W37" s="84">
        <f t="shared" ref="W37:W41" si="10">E37-V37</f>
        <v>0</v>
      </c>
    </row>
    <row r="38" spans="2:23">
      <c r="B38" s="100" t="s">
        <v>34</v>
      </c>
      <c r="C38" s="58" t="e">
        <f t="shared" si="9"/>
        <v>#DIV/0!</v>
      </c>
      <c r="D38" s="59" t="e">
        <f t="shared" si="1"/>
        <v>#DIV/0!</v>
      </c>
      <c r="E38" s="112"/>
      <c r="F38" s="88"/>
      <c r="G38" s="106"/>
      <c r="H38" s="2"/>
      <c r="I38" s="2"/>
      <c r="J38" s="2"/>
      <c r="K38" s="3"/>
      <c r="L38" s="4"/>
      <c r="M38" s="4"/>
      <c r="N38" s="4"/>
      <c r="O38" s="4"/>
      <c r="P38" s="4"/>
      <c r="Q38" s="4"/>
      <c r="R38" s="4"/>
      <c r="S38" s="4"/>
      <c r="T38" s="4"/>
      <c r="U38" s="4"/>
      <c r="V38" s="84">
        <f t="shared" si="8"/>
        <v>0</v>
      </c>
      <c r="W38" s="84">
        <f t="shared" si="10"/>
        <v>0</v>
      </c>
    </row>
    <row r="39" spans="2:23">
      <c r="B39" s="100" t="s">
        <v>35</v>
      </c>
      <c r="C39" s="58" t="e">
        <f t="shared" si="9"/>
        <v>#DIV/0!</v>
      </c>
      <c r="D39" s="59" t="e">
        <f t="shared" si="1"/>
        <v>#DIV/0!</v>
      </c>
      <c r="E39" s="112"/>
      <c r="F39" s="88"/>
      <c r="G39" s="106"/>
      <c r="H39" s="2"/>
      <c r="I39" s="5"/>
      <c r="J39" s="2"/>
      <c r="K39" s="3"/>
      <c r="L39" s="4"/>
      <c r="M39" s="4"/>
      <c r="N39" s="4"/>
      <c r="O39" s="4"/>
      <c r="P39" s="4"/>
      <c r="Q39" s="4"/>
      <c r="R39" s="4"/>
      <c r="S39" s="4"/>
      <c r="T39" s="4"/>
      <c r="U39" s="4"/>
      <c r="V39" s="84">
        <f t="shared" si="8"/>
        <v>0</v>
      </c>
      <c r="W39" s="84">
        <f t="shared" si="10"/>
        <v>0</v>
      </c>
    </row>
    <row r="40" spans="2:23">
      <c r="B40" s="100" t="s">
        <v>36</v>
      </c>
      <c r="C40" s="58" t="e">
        <f t="shared" si="9"/>
        <v>#DIV/0!</v>
      </c>
      <c r="D40" s="59" t="e">
        <f t="shared" si="1"/>
        <v>#DIV/0!</v>
      </c>
      <c r="E40" s="112"/>
      <c r="F40" s="88"/>
      <c r="G40" s="106"/>
      <c r="H40" s="2"/>
      <c r="I40" s="5"/>
      <c r="J40" s="2"/>
      <c r="K40" s="3"/>
      <c r="L40" s="4"/>
      <c r="M40" s="4"/>
      <c r="N40" s="4"/>
      <c r="O40" s="4"/>
      <c r="P40" s="4"/>
      <c r="Q40" s="4"/>
      <c r="R40" s="4"/>
      <c r="S40" s="4"/>
      <c r="T40" s="4"/>
      <c r="U40" s="4"/>
      <c r="V40" s="84">
        <f t="shared" si="8"/>
        <v>0</v>
      </c>
      <c r="W40" s="84">
        <f t="shared" si="10"/>
        <v>0</v>
      </c>
    </row>
    <row r="41" spans="2:23">
      <c r="B41" s="119"/>
      <c r="C41" s="58" t="e">
        <f t="shared" si="9"/>
        <v>#DIV/0!</v>
      </c>
      <c r="D41" s="59" t="e">
        <f t="shared" si="1"/>
        <v>#DIV/0!</v>
      </c>
      <c r="E41" s="112"/>
      <c r="F41" s="88"/>
      <c r="G41" s="106"/>
      <c r="H41" s="2"/>
      <c r="I41" s="5"/>
      <c r="J41" s="2"/>
      <c r="K41" s="3"/>
      <c r="L41" s="4"/>
      <c r="M41" s="4"/>
      <c r="N41" s="4"/>
      <c r="O41" s="4"/>
      <c r="P41" s="4"/>
      <c r="Q41" s="4"/>
      <c r="R41" s="4"/>
      <c r="S41" s="4"/>
      <c r="T41" s="4"/>
      <c r="U41" s="4"/>
      <c r="V41" s="84">
        <f t="shared" si="8"/>
        <v>0</v>
      </c>
      <c r="W41" s="84">
        <f t="shared" si="10"/>
        <v>0</v>
      </c>
    </row>
    <row r="42" spans="2:23">
      <c r="B42" s="116" t="s">
        <v>37</v>
      </c>
      <c r="C42" s="61" t="e">
        <f t="shared" si="9"/>
        <v>#DIV/0!</v>
      </c>
      <c r="D42" s="25"/>
      <c r="E42" s="109">
        <f>SUM(E35:E41)</f>
        <v>0</v>
      </c>
      <c r="F42" s="25"/>
      <c r="G42" s="26"/>
      <c r="H42" s="26"/>
      <c r="I42" s="26"/>
      <c r="J42" s="26"/>
      <c r="K42" s="27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71">
        <f>SUM(V35:V41)</f>
        <v>0</v>
      </c>
      <c r="W42" s="71">
        <f>SUM(W35:W41)</f>
        <v>0</v>
      </c>
    </row>
    <row r="43" spans="2:23">
      <c r="B43" s="118"/>
      <c r="C43" s="64"/>
      <c r="D43" s="30"/>
      <c r="E43" s="108"/>
      <c r="F43" s="29"/>
      <c r="G43" s="30"/>
      <c r="H43" s="30"/>
      <c r="I43" s="30"/>
      <c r="J43" s="30"/>
      <c r="K43" s="31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85"/>
      <c r="W43" s="85"/>
    </row>
    <row r="44" spans="2:23">
      <c r="B44" s="100" t="s">
        <v>38</v>
      </c>
      <c r="C44" s="58" t="e">
        <f>E44/$E$88</f>
        <v>#DIV/0!</v>
      </c>
      <c r="D44" s="59" t="e">
        <f t="shared" si="1"/>
        <v>#DIV/0!</v>
      </c>
      <c r="E44" s="112"/>
      <c r="F44" s="88"/>
      <c r="G44" s="106"/>
      <c r="H44" s="2"/>
      <c r="I44" s="2"/>
      <c r="J44" s="5"/>
      <c r="K44" s="6"/>
      <c r="L44" s="7"/>
      <c r="M44" s="7"/>
      <c r="N44" s="7"/>
      <c r="O44" s="7"/>
      <c r="P44" s="7"/>
      <c r="Q44" s="7"/>
      <c r="R44" s="7"/>
      <c r="S44" s="7"/>
      <c r="T44" s="7"/>
      <c r="U44" s="7"/>
      <c r="V44" s="84">
        <f>SUM(G44:U44)</f>
        <v>0</v>
      </c>
      <c r="W44" s="84">
        <f>E44-V44</f>
        <v>0</v>
      </c>
    </row>
    <row r="45" spans="2:23">
      <c r="B45" s="119"/>
      <c r="C45" s="58" t="e">
        <f>E45/$E$88</f>
        <v>#DIV/0!</v>
      </c>
      <c r="D45" s="59" t="e">
        <f t="shared" si="1"/>
        <v>#DIV/0!</v>
      </c>
      <c r="E45" s="112"/>
      <c r="F45" s="88"/>
      <c r="G45" s="106"/>
      <c r="H45" s="2"/>
      <c r="I45" s="5"/>
      <c r="J45" s="5"/>
      <c r="K45" s="6"/>
      <c r="L45" s="7"/>
      <c r="M45" s="7"/>
      <c r="N45" s="7"/>
      <c r="O45" s="7"/>
      <c r="P45" s="7"/>
      <c r="Q45" s="7"/>
      <c r="R45" s="7"/>
      <c r="S45" s="7"/>
      <c r="T45" s="7"/>
      <c r="U45" s="7"/>
      <c r="V45" s="84">
        <f>SUM(G45:U45)</f>
        <v>0</v>
      </c>
      <c r="W45" s="84">
        <f>E45-V45</f>
        <v>0</v>
      </c>
    </row>
    <row r="46" spans="2:23">
      <c r="B46" s="116" t="s">
        <v>39</v>
      </c>
      <c r="C46" s="61" t="e">
        <f>E46/$E$88</f>
        <v>#DIV/0!</v>
      </c>
      <c r="D46" s="25"/>
      <c r="E46" s="109">
        <f>SUM(E44:E45)</f>
        <v>0</v>
      </c>
      <c r="F46" s="25"/>
      <c r="G46" s="26"/>
      <c r="H46" s="26"/>
      <c r="I46" s="33"/>
      <c r="J46" s="26"/>
      <c r="K46" s="27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71">
        <f>SUM(V44:V45)</f>
        <v>0</v>
      </c>
      <c r="W46" s="71">
        <f>SUM(W44:W45)</f>
        <v>0</v>
      </c>
    </row>
    <row r="47" spans="2:23">
      <c r="B47" s="121"/>
      <c r="C47" s="64"/>
      <c r="D47" s="30"/>
      <c r="E47" s="108"/>
      <c r="F47" s="29"/>
      <c r="G47" s="30"/>
      <c r="H47" s="30"/>
      <c r="I47" s="34"/>
      <c r="J47" s="35"/>
      <c r="K47" s="36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86"/>
      <c r="W47" s="86"/>
    </row>
    <row r="48" spans="2:23">
      <c r="B48" s="122" t="s">
        <v>40</v>
      </c>
      <c r="C48" s="58" t="e">
        <f>E48/$E$88</f>
        <v>#DIV/0!</v>
      </c>
      <c r="D48" s="59" t="e">
        <f t="shared" si="1"/>
        <v>#DIV/0!</v>
      </c>
      <c r="E48" s="112"/>
      <c r="F48" s="88"/>
      <c r="G48" s="106"/>
      <c r="H48" s="2"/>
      <c r="I48" s="8"/>
      <c r="J48" s="2"/>
      <c r="K48" s="6"/>
      <c r="L48" s="7"/>
      <c r="M48" s="7"/>
      <c r="N48" s="7"/>
      <c r="O48" s="7"/>
      <c r="P48" s="7"/>
      <c r="Q48" s="7"/>
      <c r="R48" s="7"/>
      <c r="S48" s="7"/>
      <c r="T48" s="7"/>
      <c r="U48" s="7"/>
      <c r="V48" s="84">
        <f>SUM(G48:U48)</f>
        <v>0</v>
      </c>
      <c r="W48" s="84">
        <f>E48-V48</f>
        <v>0</v>
      </c>
    </row>
    <row r="49" spans="2:23">
      <c r="B49" s="123" t="s">
        <v>41</v>
      </c>
      <c r="C49" s="58" t="e">
        <f>E49/$E$88</f>
        <v>#DIV/0!</v>
      </c>
      <c r="D49" s="59" t="e">
        <f t="shared" si="1"/>
        <v>#DIV/0!</v>
      </c>
      <c r="E49" s="112"/>
      <c r="F49" s="88"/>
      <c r="G49" s="106"/>
      <c r="H49" s="2"/>
      <c r="I49" s="8"/>
      <c r="J49" s="2"/>
      <c r="K49" s="6"/>
      <c r="L49" s="7"/>
      <c r="M49" s="7"/>
      <c r="N49" s="7"/>
      <c r="O49" s="7"/>
      <c r="P49" s="7"/>
      <c r="Q49" s="7"/>
      <c r="R49" s="7"/>
      <c r="S49" s="7"/>
      <c r="T49" s="7"/>
      <c r="U49" s="7"/>
      <c r="V49" s="84">
        <f t="shared" ref="V49:V50" si="11">SUM(G49:U49)</f>
        <v>0</v>
      </c>
      <c r="W49" s="84">
        <f>E49-V49</f>
        <v>0</v>
      </c>
    </row>
    <row r="50" spans="2:23">
      <c r="B50" s="122" t="s">
        <v>42</v>
      </c>
      <c r="C50" s="58" t="e">
        <f>E50/$E$88</f>
        <v>#DIV/0!</v>
      </c>
      <c r="D50" s="59" t="e">
        <f t="shared" si="1"/>
        <v>#DIV/0!</v>
      </c>
      <c r="E50" s="112"/>
      <c r="F50" s="88"/>
      <c r="G50" s="106"/>
      <c r="H50" s="2"/>
      <c r="I50" s="2"/>
      <c r="J50" s="2"/>
      <c r="K50" s="6"/>
      <c r="L50" s="7"/>
      <c r="M50" s="7"/>
      <c r="N50" s="7"/>
      <c r="O50" s="7"/>
      <c r="P50" s="7"/>
      <c r="Q50" s="7"/>
      <c r="R50" s="7"/>
      <c r="S50" s="7"/>
      <c r="T50" s="7"/>
      <c r="U50" s="7"/>
      <c r="V50" s="84">
        <f t="shared" si="11"/>
        <v>0</v>
      </c>
      <c r="W50" s="84">
        <f>E50-V50</f>
        <v>0</v>
      </c>
    </row>
    <row r="51" spans="2:23">
      <c r="B51" s="116" t="s">
        <v>43</v>
      </c>
      <c r="C51" s="61" t="e">
        <f>E51/$E$88</f>
        <v>#DIV/0!</v>
      </c>
      <c r="D51" s="25"/>
      <c r="E51" s="109">
        <f>SUM(E48:E50)</f>
        <v>0</v>
      </c>
      <c r="F51" s="25"/>
      <c r="G51" s="26"/>
      <c r="H51" s="26"/>
      <c r="I51" s="26"/>
      <c r="J51" s="26"/>
      <c r="K51" s="27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71">
        <f>SUM(V48:V50)</f>
        <v>0</v>
      </c>
      <c r="W51" s="71">
        <f>SUM(W48:W50)</f>
        <v>0</v>
      </c>
    </row>
    <row r="52" spans="2:23">
      <c r="B52" s="124"/>
      <c r="C52" s="64"/>
      <c r="D52" s="30"/>
      <c r="E52" s="108"/>
      <c r="F52" s="29"/>
      <c r="G52" s="30"/>
      <c r="H52" s="30"/>
      <c r="I52" s="17"/>
      <c r="J52" s="17"/>
      <c r="K52" s="18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83"/>
      <c r="W52" s="83"/>
    </row>
    <row r="53" spans="2:23">
      <c r="B53" s="122" t="s">
        <v>63</v>
      </c>
      <c r="C53" s="58" t="e">
        <f>E53/$E$88</f>
        <v>#DIV/0!</v>
      </c>
      <c r="D53" s="59" t="e">
        <f t="shared" si="1"/>
        <v>#DIV/0!</v>
      </c>
      <c r="E53" s="112"/>
      <c r="F53" s="88"/>
      <c r="G53" s="106"/>
      <c r="H53" s="2"/>
      <c r="I53" s="2"/>
      <c r="J53" s="9"/>
      <c r="K53" s="6"/>
      <c r="L53" s="7"/>
      <c r="M53" s="7"/>
      <c r="N53" s="7"/>
      <c r="O53" s="7"/>
      <c r="P53" s="7"/>
      <c r="Q53" s="7"/>
      <c r="R53" s="7"/>
      <c r="S53" s="7"/>
      <c r="T53" s="7"/>
      <c r="U53" s="7"/>
      <c r="V53" s="84">
        <f>SUM(G53:U53)</f>
        <v>0</v>
      </c>
      <c r="W53" s="84">
        <f>E53-V53</f>
        <v>0</v>
      </c>
    </row>
    <row r="54" spans="2:23">
      <c r="B54" s="122" t="s">
        <v>64</v>
      </c>
      <c r="C54" s="58" t="e">
        <f>E54/$E$88</f>
        <v>#DIV/0!</v>
      </c>
      <c r="D54" s="59" t="e">
        <f t="shared" si="1"/>
        <v>#DIV/0!</v>
      </c>
      <c r="E54" s="112"/>
      <c r="F54" s="88"/>
      <c r="G54" s="106"/>
      <c r="H54" s="2"/>
      <c r="I54" s="2"/>
      <c r="J54" s="9"/>
      <c r="K54" s="6"/>
      <c r="L54" s="7"/>
      <c r="M54" s="7"/>
      <c r="N54" s="7"/>
      <c r="O54" s="7"/>
      <c r="P54" s="7"/>
      <c r="Q54" s="7"/>
      <c r="R54" s="7"/>
      <c r="S54" s="7"/>
      <c r="T54" s="7"/>
      <c r="U54" s="7"/>
      <c r="V54" s="84">
        <f t="shared" ref="V54:V56" si="12">SUM(G54:U54)</f>
        <v>0</v>
      </c>
      <c r="W54" s="84">
        <f>E54-V54</f>
        <v>0</v>
      </c>
    </row>
    <row r="55" spans="2:23">
      <c r="B55" s="125" t="s">
        <v>65</v>
      </c>
      <c r="C55" s="58" t="e">
        <f>E55/$E$88</f>
        <v>#DIV/0!</v>
      </c>
      <c r="D55" s="59" t="e">
        <f>E55/$C$3</f>
        <v>#DIV/0!</v>
      </c>
      <c r="E55" s="112"/>
      <c r="F55" s="88"/>
      <c r="G55" s="106"/>
      <c r="H55" s="2"/>
      <c r="I55" s="2"/>
      <c r="J55" s="9"/>
      <c r="K55" s="6"/>
      <c r="L55" s="7"/>
      <c r="M55" s="7"/>
      <c r="N55" s="7"/>
      <c r="O55" s="7"/>
      <c r="P55" s="7"/>
      <c r="Q55" s="7"/>
      <c r="R55" s="7"/>
      <c r="S55" s="7"/>
      <c r="T55" s="7"/>
      <c r="U55" s="7"/>
      <c r="V55" s="84">
        <f t="shared" si="12"/>
        <v>0</v>
      </c>
      <c r="W55" s="84">
        <f>E55-V55</f>
        <v>0</v>
      </c>
    </row>
    <row r="56" spans="2:23">
      <c r="B56" s="135"/>
      <c r="C56" s="58" t="e">
        <f>E56/$E$88</f>
        <v>#DIV/0!</v>
      </c>
      <c r="D56" s="59" t="e">
        <f>E56/$C$3</f>
        <v>#DIV/0!</v>
      </c>
      <c r="E56" s="112"/>
      <c r="F56" s="88"/>
      <c r="G56" s="106"/>
      <c r="H56" s="2"/>
      <c r="I56" s="2"/>
      <c r="J56" s="9"/>
      <c r="K56" s="6"/>
      <c r="L56" s="7"/>
      <c r="M56" s="7"/>
      <c r="N56" s="7"/>
      <c r="O56" s="7"/>
      <c r="P56" s="7"/>
      <c r="Q56" s="7"/>
      <c r="R56" s="7"/>
      <c r="S56" s="7"/>
      <c r="T56" s="7"/>
      <c r="U56" s="7"/>
      <c r="V56" s="84">
        <f t="shared" si="12"/>
        <v>0</v>
      </c>
      <c r="W56" s="84">
        <f>E56-V56</f>
        <v>0</v>
      </c>
    </row>
    <row r="57" spans="2:23">
      <c r="B57" s="126" t="s">
        <v>78</v>
      </c>
      <c r="C57" s="61" t="e">
        <f>E57/$E$88</f>
        <v>#DIV/0!</v>
      </c>
      <c r="D57" s="25"/>
      <c r="E57" s="109">
        <f>SUM(E53:E56)</f>
        <v>0</v>
      </c>
      <c r="F57" s="25"/>
      <c r="G57" s="26"/>
      <c r="H57" s="26"/>
      <c r="I57" s="26"/>
      <c r="J57" s="26"/>
      <c r="K57" s="27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71">
        <f>SUM(V53:V56)</f>
        <v>0</v>
      </c>
      <c r="W57" s="71">
        <f>SUM(W53:W56)</f>
        <v>0</v>
      </c>
    </row>
    <row r="58" spans="2:23">
      <c r="B58" s="124"/>
      <c r="C58" s="64"/>
      <c r="D58" s="30"/>
      <c r="E58" s="108"/>
      <c r="F58" s="29"/>
      <c r="G58" s="30"/>
      <c r="H58" s="30"/>
      <c r="I58" s="30"/>
      <c r="J58" s="17"/>
      <c r="K58" s="18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83"/>
      <c r="W58" s="83"/>
    </row>
    <row r="59" spans="2:23">
      <c r="B59" s="127" t="s">
        <v>66</v>
      </c>
      <c r="C59" s="58" t="e">
        <f t="shared" ref="C59:C64" si="13">E59/$E$88</f>
        <v>#DIV/0!</v>
      </c>
      <c r="D59" s="59" t="e">
        <f t="shared" si="1"/>
        <v>#DIV/0!</v>
      </c>
      <c r="E59" s="112"/>
      <c r="F59" s="88"/>
      <c r="G59" s="106"/>
      <c r="H59" s="2"/>
      <c r="I59" s="2"/>
      <c r="J59" s="9"/>
      <c r="K59" s="6"/>
      <c r="L59" s="7"/>
      <c r="M59" s="7"/>
      <c r="N59" s="7"/>
      <c r="O59" s="7"/>
      <c r="P59" s="7"/>
      <c r="Q59" s="7"/>
      <c r="R59" s="7"/>
      <c r="S59" s="7"/>
      <c r="T59" s="7"/>
      <c r="U59" s="7"/>
      <c r="V59" s="84">
        <f>SUM(G59:U59)</f>
        <v>0</v>
      </c>
      <c r="W59" s="84">
        <f>E59-V59</f>
        <v>0</v>
      </c>
    </row>
    <row r="60" spans="2:23">
      <c r="B60" s="128" t="s">
        <v>75</v>
      </c>
      <c r="C60" s="58" t="e">
        <f t="shared" si="13"/>
        <v>#DIV/0!</v>
      </c>
      <c r="D60" s="59" t="e">
        <f t="shared" si="1"/>
        <v>#DIV/0!</v>
      </c>
      <c r="E60" s="112"/>
      <c r="F60" s="88"/>
      <c r="G60" s="106"/>
      <c r="H60" s="2"/>
      <c r="I60" s="2"/>
      <c r="J60" s="9"/>
      <c r="K60" s="6"/>
      <c r="L60" s="7"/>
      <c r="M60" s="7"/>
      <c r="N60" s="7"/>
      <c r="O60" s="7"/>
      <c r="P60" s="7"/>
      <c r="Q60" s="7"/>
      <c r="R60" s="7"/>
      <c r="S60" s="7"/>
      <c r="T60" s="7"/>
      <c r="U60" s="7"/>
      <c r="V60" s="84">
        <f t="shared" ref="V60:V63" si="14">SUM(G60:U60)</f>
        <v>0</v>
      </c>
      <c r="W60" s="84">
        <f>E60-V60</f>
        <v>0</v>
      </c>
    </row>
    <row r="61" spans="2:23">
      <c r="B61" s="128" t="s">
        <v>76</v>
      </c>
      <c r="C61" s="58" t="e">
        <f t="shared" si="13"/>
        <v>#DIV/0!</v>
      </c>
      <c r="D61" s="59" t="e">
        <f t="shared" ref="D61:D86" si="15">E61/$C$3</f>
        <v>#DIV/0!</v>
      </c>
      <c r="E61" s="112"/>
      <c r="F61" s="88"/>
      <c r="G61" s="106"/>
      <c r="H61" s="2"/>
      <c r="I61" s="2"/>
      <c r="J61" s="9"/>
      <c r="K61" s="6"/>
      <c r="L61" s="7"/>
      <c r="M61" s="7"/>
      <c r="N61" s="7"/>
      <c r="O61" s="7"/>
      <c r="P61" s="7"/>
      <c r="Q61" s="7"/>
      <c r="R61" s="7"/>
      <c r="S61" s="7"/>
      <c r="T61" s="7"/>
      <c r="U61" s="7"/>
      <c r="V61" s="84">
        <f t="shared" si="14"/>
        <v>0</v>
      </c>
      <c r="W61" s="84">
        <f>E61-V61</f>
        <v>0</v>
      </c>
    </row>
    <row r="62" spans="2:23">
      <c r="B62" s="128" t="s">
        <v>77</v>
      </c>
      <c r="C62" s="58" t="e">
        <f t="shared" si="13"/>
        <v>#DIV/0!</v>
      </c>
      <c r="D62" s="59" t="e">
        <f t="shared" si="15"/>
        <v>#DIV/0!</v>
      </c>
      <c r="E62" s="112"/>
      <c r="F62" s="88"/>
      <c r="G62" s="106"/>
      <c r="H62" s="2"/>
      <c r="I62" s="2"/>
      <c r="J62" s="9"/>
      <c r="K62" s="6"/>
      <c r="L62" s="7"/>
      <c r="M62" s="7"/>
      <c r="N62" s="7"/>
      <c r="O62" s="7"/>
      <c r="P62" s="7"/>
      <c r="Q62" s="7"/>
      <c r="R62" s="7"/>
      <c r="S62" s="7"/>
      <c r="T62" s="7"/>
      <c r="U62" s="7"/>
      <c r="V62" s="84">
        <f t="shared" si="14"/>
        <v>0</v>
      </c>
      <c r="W62" s="84">
        <f>E62-V62</f>
        <v>0</v>
      </c>
    </row>
    <row r="63" spans="2:23">
      <c r="B63" s="128" t="s">
        <v>90</v>
      </c>
      <c r="C63" s="58" t="e">
        <f t="shared" si="13"/>
        <v>#DIV/0!</v>
      </c>
      <c r="D63" s="59" t="e">
        <f t="shared" si="15"/>
        <v>#DIV/0!</v>
      </c>
      <c r="E63" s="112"/>
      <c r="F63" s="88"/>
      <c r="G63" s="106"/>
      <c r="H63" s="2"/>
      <c r="I63" s="2"/>
      <c r="J63" s="9"/>
      <c r="K63" s="6"/>
      <c r="L63" s="7"/>
      <c r="M63" s="7"/>
      <c r="N63" s="7"/>
      <c r="O63" s="7"/>
      <c r="P63" s="7"/>
      <c r="Q63" s="7"/>
      <c r="R63" s="7"/>
      <c r="S63" s="7"/>
      <c r="T63" s="7"/>
      <c r="U63" s="7"/>
      <c r="V63" s="84">
        <f t="shared" si="14"/>
        <v>0</v>
      </c>
      <c r="W63" s="84">
        <f>E63-V63</f>
        <v>0</v>
      </c>
    </row>
    <row r="64" spans="2:23">
      <c r="B64" s="116" t="s">
        <v>44</v>
      </c>
      <c r="C64" s="61" t="e">
        <f t="shared" si="13"/>
        <v>#DIV/0!</v>
      </c>
      <c r="D64" s="25"/>
      <c r="E64" s="109">
        <f>SUM(E59:E63)</f>
        <v>0</v>
      </c>
      <c r="F64" s="25"/>
      <c r="G64" s="26"/>
      <c r="H64" s="26"/>
      <c r="I64" s="26"/>
      <c r="J64" s="33"/>
      <c r="K64" s="27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71">
        <f>SUM(V59:V63)</f>
        <v>0</v>
      </c>
      <c r="W64" s="71">
        <f>SUM(W59:W63)</f>
        <v>0</v>
      </c>
    </row>
    <row r="65" spans="2:23">
      <c r="B65" s="124"/>
      <c r="C65" s="64"/>
      <c r="D65" s="30"/>
      <c r="E65" s="108"/>
      <c r="F65" s="29"/>
      <c r="G65" s="30"/>
      <c r="H65" s="30"/>
      <c r="I65" s="30"/>
      <c r="J65" s="17"/>
      <c r="K65" s="18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83"/>
      <c r="W65" s="83"/>
    </row>
    <row r="66" spans="2:23">
      <c r="B66" s="128" t="s">
        <v>67</v>
      </c>
      <c r="C66" s="58" t="e">
        <f t="shared" ref="C66:C72" si="16">E66/$E$88</f>
        <v>#DIV/0!</v>
      </c>
      <c r="D66" s="59" t="e">
        <f t="shared" si="15"/>
        <v>#DIV/0!</v>
      </c>
      <c r="E66" s="112"/>
      <c r="F66" s="89"/>
      <c r="G66" s="106"/>
      <c r="H66" s="2"/>
      <c r="I66" s="2"/>
      <c r="J66" s="5"/>
      <c r="K66" s="9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84">
        <f>SUM(G66:U66)</f>
        <v>0</v>
      </c>
      <c r="W66" s="84">
        <f t="shared" ref="W66:W71" si="17">E66-V66</f>
        <v>0</v>
      </c>
    </row>
    <row r="67" spans="2:23">
      <c r="B67" s="128" t="s">
        <v>68</v>
      </c>
      <c r="C67" s="58" t="e">
        <f t="shared" si="16"/>
        <v>#DIV/0!</v>
      </c>
      <c r="D67" s="59" t="e">
        <f t="shared" si="15"/>
        <v>#DIV/0!</v>
      </c>
      <c r="E67" s="112"/>
      <c r="F67" s="89"/>
      <c r="G67" s="106"/>
      <c r="H67" s="2"/>
      <c r="I67" s="2"/>
      <c r="J67" s="5"/>
      <c r="K67" s="9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84">
        <f t="shared" ref="V67:V71" si="18">SUM(G67:U67)</f>
        <v>0</v>
      </c>
      <c r="W67" s="84">
        <f t="shared" si="17"/>
        <v>0</v>
      </c>
    </row>
    <row r="68" spans="2:23">
      <c r="B68" s="128" t="s">
        <v>55</v>
      </c>
      <c r="C68" s="58" t="e">
        <f>E68/$E$88</f>
        <v>#DIV/0!</v>
      </c>
      <c r="D68" s="59" t="e">
        <f>E68/$C$3</f>
        <v>#DIV/0!</v>
      </c>
      <c r="E68" s="112"/>
      <c r="F68" s="89"/>
      <c r="G68" s="106"/>
      <c r="H68" s="2"/>
      <c r="I68" s="2"/>
      <c r="J68" s="5"/>
      <c r="K68" s="9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84">
        <f t="shared" si="18"/>
        <v>0</v>
      </c>
      <c r="W68" s="84">
        <f>E68-V68</f>
        <v>0</v>
      </c>
    </row>
    <row r="69" spans="2:23">
      <c r="B69" s="128" t="s">
        <v>69</v>
      </c>
      <c r="C69" s="58" t="e">
        <f>E69/$E$88</f>
        <v>#DIV/0!</v>
      </c>
      <c r="D69" s="59" t="e">
        <f>E69/$C$3</f>
        <v>#DIV/0!</v>
      </c>
      <c r="E69" s="112"/>
      <c r="F69" s="89"/>
      <c r="G69" s="106"/>
      <c r="H69" s="2"/>
      <c r="I69" s="2"/>
      <c r="J69" s="5"/>
      <c r="K69" s="9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84">
        <f t="shared" si="18"/>
        <v>0</v>
      </c>
      <c r="W69" s="84">
        <f>E69-V69</f>
        <v>0</v>
      </c>
    </row>
    <row r="70" spans="2:23">
      <c r="B70" s="127" t="s">
        <v>70</v>
      </c>
      <c r="C70" s="58" t="e">
        <f t="shared" si="16"/>
        <v>#DIV/0!</v>
      </c>
      <c r="D70" s="59" t="e">
        <f t="shared" si="15"/>
        <v>#DIV/0!</v>
      </c>
      <c r="E70" s="112"/>
      <c r="F70" s="88"/>
      <c r="G70" s="106"/>
      <c r="H70" s="2"/>
      <c r="I70" s="2"/>
      <c r="J70" s="9"/>
      <c r="K70" s="6"/>
      <c r="L70" s="7"/>
      <c r="M70" s="7"/>
      <c r="N70" s="7"/>
      <c r="O70" s="7"/>
      <c r="P70" s="7"/>
      <c r="Q70" s="7"/>
      <c r="R70" s="7"/>
      <c r="S70" s="7"/>
      <c r="T70" s="7"/>
      <c r="U70" s="7"/>
      <c r="V70" s="84">
        <f t="shared" si="18"/>
        <v>0</v>
      </c>
      <c r="W70" s="84">
        <f t="shared" si="17"/>
        <v>0</v>
      </c>
    </row>
    <row r="71" spans="2:23">
      <c r="B71" s="127" t="s">
        <v>102</v>
      </c>
      <c r="C71" s="58" t="e">
        <f t="shared" si="16"/>
        <v>#DIV/0!</v>
      </c>
      <c r="D71" s="59" t="e">
        <f t="shared" si="15"/>
        <v>#DIV/0!</v>
      </c>
      <c r="E71" s="112"/>
      <c r="F71" s="88"/>
      <c r="G71" s="106"/>
      <c r="H71" s="2"/>
      <c r="I71" s="2"/>
      <c r="J71" s="9"/>
      <c r="K71" s="6"/>
      <c r="L71" s="7"/>
      <c r="M71" s="7"/>
      <c r="N71" s="7"/>
      <c r="O71" s="7"/>
      <c r="P71" s="7"/>
      <c r="Q71" s="7"/>
      <c r="R71" s="7"/>
      <c r="S71" s="7"/>
      <c r="T71" s="7"/>
      <c r="U71" s="7"/>
      <c r="V71" s="84">
        <f t="shared" si="18"/>
        <v>0</v>
      </c>
      <c r="W71" s="84">
        <f t="shared" si="17"/>
        <v>0</v>
      </c>
    </row>
    <row r="72" spans="2:23">
      <c r="B72" s="116" t="s">
        <v>45</v>
      </c>
      <c r="C72" s="61" t="e">
        <f t="shared" si="16"/>
        <v>#DIV/0!</v>
      </c>
      <c r="D72" s="25"/>
      <c r="E72" s="109">
        <f>SUM(E66:E71)</f>
        <v>0</v>
      </c>
      <c r="F72" s="25"/>
      <c r="G72" s="26"/>
      <c r="H72" s="26"/>
      <c r="I72" s="26"/>
      <c r="J72" s="33"/>
      <c r="K72" s="27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71">
        <f>SUM(V66:V71)</f>
        <v>0</v>
      </c>
      <c r="W72" s="71">
        <f>SUM(W66:W71)</f>
        <v>0</v>
      </c>
    </row>
    <row r="73" spans="2:23">
      <c r="B73" s="124"/>
      <c r="C73" s="64"/>
      <c r="D73" s="30"/>
      <c r="E73" s="108"/>
      <c r="F73" s="30"/>
      <c r="G73" s="30"/>
      <c r="H73" s="30"/>
      <c r="I73" s="30"/>
      <c r="J73" s="17"/>
      <c r="K73" s="18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83"/>
      <c r="W73" s="83"/>
    </row>
    <row r="74" spans="2:23">
      <c r="B74" s="127" t="s">
        <v>46</v>
      </c>
      <c r="C74" s="58" t="e">
        <f t="shared" ref="C74:C87" si="19">E74/$E$88</f>
        <v>#DIV/0!</v>
      </c>
      <c r="D74" s="59" t="e">
        <f t="shared" si="15"/>
        <v>#DIV/0!</v>
      </c>
      <c r="E74" s="112"/>
      <c r="F74" s="88"/>
      <c r="G74" s="106"/>
      <c r="H74" s="2"/>
      <c r="I74" s="2"/>
      <c r="J74" s="5"/>
      <c r="K74" s="6"/>
      <c r="L74" s="7"/>
      <c r="M74" s="7"/>
      <c r="N74" s="7"/>
      <c r="O74" s="7"/>
      <c r="P74" s="7"/>
      <c r="Q74" s="7"/>
      <c r="R74" s="7"/>
      <c r="S74" s="7"/>
      <c r="T74" s="7"/>
      <c r="U74" s="7"/>
      <c r="V74" s="84">
        <f>SUM(G74:U74)</f>
        <v>0</v>
      </c>
      <c r="W74" s="84">
        <f t="shared" ref="W74:W86" si="20">E74-V74</f>
        <v>0</v>
      </c>
    </row>
    <row r="75" spans="2:23">
      <c r="B75" s="127" t="s">
        <v>47</v>
      </c>
      <c r="C75" s="58" t="e">
        <f t="shared" si="19"/>
        <v>#DIV/0!</v>
      </c>
      <c r="D75" s="59" t="e">
        <f t="shared" si="15"/>
        <v>#DIV/0!</v>
      </c>
      <c r="E75" s="112"/>
      <c r="F75" s="88"/>
      <c r="G75" s="106"/>
      <c r="H75" s="2"/>
      <c r="I75" s="2"/>
      <c r="J75" s="5"/>
      <c r="K75" s="6"/>
      <c r="L75" s="7"/>
      <c r="M75" s="7"/>
      <c r="N75" s="7"/>
      <c r="O75" s="7"/>
      <c r="P75" s="7"/>
      <c r="Q75" s="7"/>
      <c r="R75" s="7"/>
      <c r="S75" s="7"/>
      <c r="T75" s="7"/>
      <c r="U75" s="7"/>
      <c r="V75" s="84">
        <f t="shared" ref="V75:V86" si="21">SUM(G75:U75)</f>
        <v>0</v>
      </c>
      <c r="W75" s="84">
        <f t="shared" si="20"/>
        <v>0</v>
      </c>
    </row>
    <row r="76" spans="2:23">
      <c r="B76" s="127" t="s">
        <v>48</v>
      </c>
      <c r="C76" s="58" t="e">
        <f t="shared" si="19"/>
        <v>#DIV/0!</v>
      </c>
      <c r="D76" s="59" t="e">
        <f t="shared" si="15"/>
        <v>#DIV/0!</v>
      </c>
      <c r="E76" s="112"/>
      <c r="F76" s="88"/>
      <c r="G76" s="106"/>
      <c r="H76" s="2"/>
      <c r="I76" s="2"/>
      <c r="J76" s="5"/>
      <c r="K76" s="6"/>
      <c r="L76" s="7"/>
      <c r="M76" s="7"/>
      <c r="N76" s="7"/>
      <c r="O76" s="7"/>
      <c r="P76" s="7"/>
      <c r="Q76" s="7"/>
      <c r="R76" s="7"/>
      <c r="S76" s="7"/>
      <c r="T76" s="7"/>
      <c r="U76" s="7"/>
      <c r="V76" s="84">
        <f t="shared" si="21"/>
        <v>0</v>
      </c>
      <c r="W76" s="84">
        <f t="shared" si="20"/>
        <v>0</v>
      </c>
    </row>
    <row r="77" spans="2:23">
      <c r="B77" s="128" t="s">
        <v>49</v>
      </c>
      <c r="C77" s="58" t="e">
        <f t="shared" si="19"/>
        <v>#DIV/0!</v>
      </c>
      <c r="D77" s="59" t="e">
        <f t="shared" si="15"/>
        <v>#DIV/0!</v>
      </c>
      <c r="E77" s="112"/>
      <c r="F77" s="88"/>
      <c r="G77" s="106"/>
      <c r="H77" s="2"/>
      <c r="I77" s="2"/>
      <c r="J77" s="5"/>
      <c r="K77" s="6"/>
      <c r="L77" s="7"/>
      <c r="M77" s="7"/>
      <c r="N77" s="7"/>
      <c r="O77" s="7"/>
      <c r="P77" s="7"/>
      <c r="Q77" s="7"/>
      <c r="R77" s="7"/>
      <c r="S77" s="7"/>
      <c r="T77" s="7"/>
      <c r="U77" s="7"/>
      <c r="V77" s="84">
        <f t="shared" si="21"/>
        <v>0</v>
      </c>
      <c r="W77" s="84">
        <f t="shared" si="20"/>
        <v>0</v>
      </c>
    </row>
    <row r="78" spans="2:23">
      <c r="B78" s="128" t="s">
        <v>50</v>
      </c>
      <c r="C78" s="58" t="e">
        <f t="shared" si="19"/>
        <v>#DIV/0!</v>
      </c>
      <c r="D78" s="59" t="e">
        <f t="shared" si="15"/>
        <v>#DIV/0!</v>
      </c>
      <c r="E78" s="112"/>
      <c r="F78" s="88"/>
      <c r="G78" s="106"/>
      <c r="H78" s="2"/>
      <c r="I78" s="2"/>
      <c r="J78" s="5"/>
      <c r="K78" s="6"/>
      <c r="L78" s="7"/>
      <c r="M78" s="7"/>
      <c r="N78" s="7"/>
      <c r="O78" s="7"/>
      <c r="P78" s="7"/>
      <c r="Q78" s="7"/>
      <c r="R78" s="7"/>
      <c r="S78" s="7"/>
      <c r="T78" s="7"/>
      <c r="U78" s="7"/>
      <c r="V78" s="84">
        <f t="shared" si="21"/>
        <v>0</v>
      </c>
      <c r="W78" s="84">
        <f t="shared" si="20"/>
        <v>0</v>
      </c>
    </row>
    <row r="79" spans="2:23">
      <c r="B79" s="128" t="s">
        <v>51</v>
      </c>
      <c r="C79" s="58" t="e">
        <f t="shared" si="19"/>
        <v>#DIV/0!</v>
      </c>
      <c r="D79" s="59" t="e">
        <f t="shared" si="15"/>
        <v>#DIV/0!</v>
      </c>
      <c r="E79" s="112"/>
      <c r="F79" s="88"/>
      <c r="G79" s="106"/>
      <c r="H79" s="2"/>
      <c r="I79" s="2"/>
      <c r="J79" s="5"/>
      <c r="K79" s="6"/>
      <c r="L79" s="7"/>
      <c r="M79" s="7"/>
      <c r="N79" s="7"/>
      <c r="O79" s="7"/>
      <c r="P79" s="7"/>
      <c r="Q79" s="7"/>
      <c r="R79" s="7"/>
      <c r="S79" s="7"/>
      <c r="T79" s="7"/>
      <c r="U79" s="7"/>
      <c r="V79" s="84">
        <f t="shared" si="21"/>
        <v>0</v>
      </c>
      <c r="W79" s="84">
        <f t="shared" si="20"/>
        <v>0</v>
      </c>
    </row>
    <row r="80" spans="2:23">
      <c r="B80" s="128" t="s">
        <v>52</v>
      </c>
      <c r="C80" s="58" t="e">
        <f t="shared" si="19"/>
        <v>#DIV/0!</v>
      </c>
      <c r="D80" s="59" t="e">
        <f t="shared" si="15"/>
        <v>#DIV/0!</v>
      </c>
      <c r="E80" s="112"/>
      <c r="F80" s="88"/>
      <c r="G80" s="106"/>
      <c r="H80" s="2"/>
      <c r="I80" s="2"/>
      <c r="J80" s="5"/>
      <c r="K80" s="6"/>
      <c r="L80" s="7"/>
      <c r="M80" s="7"/>
      <c r="N80" s="7"/>
      <c r="O80" s="7"/>
      <c r="P80" s="7"/>
      <c r="Q80" s="7"/>
      <c r="R80" s="7"/>
      <c r="S80" s="7"/>
      <c r="T80" s="7"/>
      <c r="U80" s="7"/>
      <c r="V80" s="84">
        <f t="shared" si="21"/>
        <v>0</v>
      </c>
      <c r="W80" s="84">
        <f t="shared" si="20"/>
        <v>0</v>
      </c>
    </row>
    <row r="81" spans="2:23">
      <c r="B81" s="128" t="s">
        <v>89</v>
      </c>
      <c r="C81" s="58" t="e">
        <f t="shared" si="19"/>
        <v>#DIV/0!</v>
      </c>
      <c r="D81" s="59" t="e">
        <f t="shared" si="15"/>
        <v>#DIV/0!</v>
      </c>
      <c r="E81" s="112"/>
      <c r="F81" s="88"/>
      <c r="G81" s="106"/>
      <c r="H81" s="2"/>
      <c r="I81" s="2"/>
      <c r="J81" s="5"/>
      <c r="K81" s="6"/>
      <c r="L81" s="7"/>
      <c r="M81" s="7"/>
      <c r="N81" s="7"/>
      <c r="O81" s="7"/>
      <c r="P81" s="7"/>
      <c r="Q81" s="7"/>
      <c r="R81" s="7"/>
      <c r="S81" s="7"/>
      <c r="T81" s="7"/>
      <c r="U81" s="7"/>
      <c r="V81" s="84">
        <f t="shared" si="21"/>
        <v>0</v>
      </c>
      <c r="W81" s="84">
        <f t="shared" si="20"/>
        <v>0</v>
      </c>
    </row>
    <row r="82" spans="2:23">
      <c r="B82" s="128" t="s">
        <v>74</v>
      </c>
      <c r="C82" s="58" t="e">
        <f t="shared" si="19"/>
        <v>#DIV/0!</v>
      </c>
      <c r="D82" s="59" t="e">
        <f t="shared" si="15"/>
        <v>#DIV/0!</v>
      </c>
      <c r="E82" s="112"/>
      <c r="F82" s="88"/>
      <c r="G82" s="106"/>
      <c r="H82" s="2"/>
      <c r="I82" s="2"/>
      <c r="J82" s="5"/>
      <c r="K82" s="6"/>
      <c r="L82" s="7"/>
      <c r="M82" s="7"/>
      <c r="N82" s="7"/>
      <c r="O82" s="7"/>
      <c r="P82" s="7"/>
      <c r="Q82" s="7"/>
      <c r="R82" s="7"/>
      <c r="S82" s="7"/>
      <c r="T82" s="7"/>
      <c r="U82" s="7"/>
      <c r="V82" s="84">
        <f t="shared" si="21"/>
        <v>0</v>
      </c>
      <c r="W82" s="84">
        <f t="shared" si="20"/>
        <v>0</v>
      </c>
    </row>
    <row r="83" spans="2:23">
      <c r="B83" s="128" t="s">
        <v>53</v>
      </c>
      <c r="C83" s="58" t="e">
        <f t="shared" si="19"/>
        <v>#DIV/0!</v>
      </c>
      <c r="D83" s="59" t="e">
        <f t="shared" si="15"/>
        <v>#DIV/0!</v>
      </c>
      <c r="E83" s="112"/>
      <c r="F83" s="88"/>
      <c r="G83" s="106"/>
      <c r="H83" s="2"/>
      <c r="I83" s="2"/>
      <c r="J83" s="5"/>
      <c r="K83" s="6"/>
      <c r="L83" s="7"/>
      <c r="M83" s="7"/>
      <c r="N83" s="7"/>
      <c r="O83" s="7"/>
      <c r="P83" s="7"/>
      <c r="Q83" s="7"/>
      <c r="R83" s="7"/>
      <c r="S83" s="7"/>
      <c r="T83" s="7"/>
      <c r="U83" s="7"/>
      <c r="V83" s="84">
        <f t="shared" si="21"/>
        <v>0</v>
      </c>
      <c r="W83" s="84">
        <f t="shared" si="20"/>
        <v>0</v>
      </c>
    </row>
    <row r="84" spans="2:23">
      <c r="B84" s="134"/>
      <c r="C84" s="58" t="e">
        <f t="shared" si="19"/>
        <v>#DIV/0!</v>
      </c>
      <c r="D84" s="59" t="e">
        <f t="shared" si="15"/>
        <v>#DIV/0!</v>
      </c>
      <c r="E84" s="112"/>
      <c r="F84" s="88"/>
      <c r="G84" s="106"/>
      <c r="H84" s="2"/>
      <c r="I84" s="2"/>
      <c r="J84" s="5"/>
      <c r="K84" s="6"/>
      <c r="L84" s="7"/>
      <c r="M84" s="7"/>
      <c r="N84" s="7"/>
      <c r="O84" s="7"/>
      <c r="P84" s="7"/>
      <c r="Q84" s="7"/>
      <c r="R84" s="7"/>
      <c r="S84" s="7"/>
      <c r="T84" s="7"/>
      <c r="U84" s="7"/>
      <c r="V84" s="84">
        <f t="shared" si="21"/>
        <v>0</v>
      </c>
      <c r="W84" s="84">
        <f t="shared" si="20"/>
        <v>0</v>
      </c>
    </row>
    <row r="85" spans="2:23">
      <c r="B85" s="134"/>
      <c r="C85" s="58" t="e">
        <f t="shared" si="19"/>
        <v>#DIV/0!</v>
      </c>
      <c r="D85" s="59" t="e">
        <f t="shared" si="15"/>
        <v>#DIV/0!</v>
      </c>
      <c r="E85" s="112"/>
      <c r="F85" s="88"/>
      <c r="G85" s="106"/>
      <c r="H85" s="2"/>
      <c r="I85" s="2"/>
      <c r="J85" s="5"/>
      <c r="K85" s="6"/>
      <c r="L85" s="7"/>
      <c r="M85" s="7"/>
      <c r="N85" s="7"/>
      <c r="O85" s="7"/>
      <c r="P85" s="7"/>
      <c r="Q85" s="7"/>
      <c r="R85" s="7"/>
      <c r="S85" s="7"/>
      <c r="T85" s="7"/>
      <c r="U85" s="7"/>
      <c r="V85" s="84">
        <f t="shared" si="21"/>
        <v>0</v>
      </c>
      <c r="W85" s="84">
        <f t="shared" si="20"/>
        <v>0</v>
      </c>
    </row>
    <row r="86" spans="2:23">
      <c r="B86" s="128" t="s">
        <v>79</v>
      </c>
      <c r="C86" s="58" t="e">
        <f t="shared" si="19"/>
        <v>#DIV/0!</v>
      </c>
      <c r="D86" s="59" t="e">
        <f t="shared" si="15"/>
        <v>#DIV/0!</v>
      </c>
      <c r="E86" s="112"/>
      <c r="F86" s="88"/>
      <c r="G86" s="106"/>
      <c r="H86" s="2"/>
      <c r="I86" s="2"/>
      <c r="J86" s="5"/>
      <c r="K86" s="6"/>
      <c r="L86" s="7"/>
      <c r="M86" s="7"/>
      <c r="N86" s="7"/>
      <c r="O86" s="7"/>
      <c r="P86" s="7"/>
      <c r="Q86" s="7"/>
      <c r="R86" s="7"/>
      <c r="S86" s="7"/>
      <c r="T86" s="7"/>
      <c r="U86" s="7"/>
      <c r="V86" s="84">
        <f t="shared" si="21"/>
        <v>0</v>
      </c>
      <c r="W86" s="84">
        <f t="shared" si="20"/>
        <v>0</v>
      </c>
    </row>
    <row r="87" spans="2:23" ht="13.5" thickBot="1">
      <c r="B87" s="129" t="s">
        <v>54</v>
      </c>
      <c r="C87" s="61" t="e">
        <f t="shared" si="19"/>
        <v>#DIV/0!</v>
      </c>
      <c r="D87" s="25"/>
      <c r="E87" s="109">
        <f>SUM(E74:E86)</f>
        <v>0</v>
      </c>
      <c r="F87" s="67"/>
      <c r="G87" s="68"/>
      <c r="H87" s="68"/>
      <c r="I87" s="68"/>
      <c r="J87" s="68"/>
      <c r="K87" s="69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1">
        <f>SUM(V74:V86)</f>
        <v>0</v>
      </c>
      <c r="W87" s="71">
        <f>SUM(W74:W86)</f>
        <v>0</v>
      </c>
    </row>
    <row r="88" spans="2:23" ht="13.5" thickBot="1">
      <c r="B88" s="130"/>
      <c r="C88" s="131" t="e">
        <f>C87+C72+C64+C57+C51+C46+C42+C33+C25+C19+C13</f>
        <v>#DIV/0!</v>
      </c>
      <c r="D88" s="131"/>
      <c r="E88" s="66">
        <f>SUM(E13+E19+E25+E33+E42+E46+E51+E57+E64+E72+E87)</f>
        <v>0</v>
      </c>
      <c r="F88" s="72">
        <f t="shared" ref="F88:L88" si="22">SUM(F8:F86)</f>
        <v>0</v>
      </c>
      <c r="G88" s="73">
        <f>SUM(G8:G86)</f>
        <v>0</v>
      </c>
      <c r="H88" s="73">
        <f>SUM(H8:H86)</f>
        <v>0</v>
      </c>
      <c r="I88" s="73">
        <f t="shared" si="22"/>
        <v>0</v>
      </c>
      <c r="J88" s="73">
        <f t="shared" si="22"/>
        <v>0</v>
      </c>
      <c r="K88" s="73">
        <f t="shared" si="22"/>
        <v>0</v>
      </c>
      <c r="L88" s="74">
        <f t="shared" si="22"/>
        <v>0</v>
      </c>
      <c r="M88" s="74">
        <f t="shared" ref="M88:N88" si="23">SUM(M8:M86)</f>
        <v>0</v>
      </c>
      <c r="N88" s="74">
        <f t="shared" si="23"/>
        <v>0</v>
      </c>
      <c r="O88" s="74">
        <f t="shared" ref="O88:P88" si="24">SUM(O8:O86)</f>
        <v>0</v>
      </c>
      <c r="P88" s="74">
        <f t="shared" si="24"/>
        <v>0</v>
      </c>
      <c r="Q88" s="74">
        <f t="shared" ref="Q88:R88" si="25">SUM(Q8:Q86)</f>
        <v>0</v>
      </c>
      <c r="R88" s="74">
        <f t="shared" si="25"/>
        <v>0</v>
      </c>
      <c r="S88" s="74">
        <f t="shared" ref="S88:T88" si="26">SUM(S8:S86)</f>
        <v>0</v>
      </c>
      <c r="T88" s="74">
        <f t="shared" si="26"/>
        <v>0</v>
      </c>
      <c r="U88" s="74">
        <f t="shared" ref="U88" si="27">SUM(U8:U86)</f>
        <v>0</v>
      </c>
      <c r="V88" s="74">
        <f>SUM(V13+V19+V25+V33+V42+V46+V51+V57+V64+V72+V87)</f>
        <v>0</v>
      </c>
      <c r="W88" s="75">
        <f>W87+W72+W64+W57+W51+W46+W42+W33+W25+W19+W13</f>
        <v>0</v>
      </c>
    </row>
    <row r="89" spans="2:23" s="38" customFormat="1" ht="13.5" thickBot="1">
      <c r="B89" s="212"/>
      <c r="C89" s="213"/>
      <c r="D89" s="213"/>
      <c r="E89" s="214"/>
      <c r="F89" s="76"/>
      <c r="G89" s="77">
        <f>G88</f>
        <v>0</v>
      </c>
      <c r="H89" s="77">
        <f t="shared" ref="H89:U89" si="28">G89+H88</f>
        <v>0</v>
      </c>
      <c r="I89" s="77">
        <f t="shared" si="28"/>
        <v>0</v>
      </c>
      <c r="J89" s="77">
        <f t="shared" si="28"/>
        <v>0</v>
      </c>
      <c r="K89" s="77">
        <f t="shared" si="28"/>
        <v>0</v>
      </c>
      <c r="L89" s="78">
        <f t="shared" si="28"/>
        <v>0</v>
      </c>
      <c r="M89" s="78">
        <f t="shared" si="28"/>
        <v>0</v>
      </c>
      <c r="N89" s="78">
        <f t="shared" si="28"/>
        <v>0</v>
      </c>
      <c r="O89" s="78">
        <f t="shared" si="28"/>
        <v>0</v>
      </c>
      <c r="P89" s="78">
        <f t="shared" si="28"/>
        <v>0</v>
      </c>
      <c r="Q89" s="78">
        <f t="shared" si="28"/>
        <v>0</v>
      </c>
      <c r="R89" s="78">
        <f t="shared" si="28"/>
        <v>0</v>
      </c>
      <c r="S89" s="78">
        <f t="shared" si="28"/>
        <v>0</v>
      </c>
      <c r="T89" s="78">
        <f t="shared" si="28"/>
        <v>0</v>
      </c>
      <c r="U89" s="78">
        <f t="shared" si="28"/>
        <v>0</v>
      </c>
    </row>
    <row r="90" spans="2:23" ht="13.5" thickBot="1">
      <c r="B90" s="206"/>
      <c r="C90" s="207"/>
      <c r="D90" s="207"/>
      <c r="E90" s="208"/>
      <c r="F90" s="79"/>
      <c r="G90" s="79" t="e">
        <f t="shared" ref="G90:L90" si="29">G88/$E$88</f>
        <v>#DIV/0!</v>
      </c>
      <c r="H90" s="79" t="e">
        <f t="shared" si="29"/>
        <v>#DIV/0!</v>
      </c>
      <c r="I90" s="79" t="e">
        <f t="shared" si="29"/>
        <v>#DIV/0!</v>
      </c>
      <c r="J90" s="79" t="e">
        <f t="shared" si="29"/>
        <v>#DIV/0!</v>
      </c>
      <c r="K90" s="79" t="e">
        <f t="shared" si="29"/>
        <v>#DIV/0!</v>
      </c>
      <c r="L90" s="79" t="e">
        <f t="shared" si="29"/>
        <v>#DIV/0!</v>
      </c>
      <c r="M90" s="79" t="e">
        <f t="shared" ref="M90:N90" si="30">M88/$E$88</f>
        <v>#DIV/0!</v>
      </c>
      <c r="N90" s="79" t="e">
        <f t="shared" si="30"/>
        <v>#DIV/0!</v>
      </c>
      <c r="O90" s="79" t="e">
        <f t="shared" ref="O90:P90" si="31">O88/$E$88</f>
        <v>#DIV/0!</v>
      </c>
      <c r="P90" s="79" t="e">
        <f t="shared" si="31"/>
        <v>#DIV/0!</v>
      </c>
      <c r="Q90" s="79" t="e">
        <f t="shared" ref="Q90:R90" si="32">Q88/$E$88</f>
        <v>#DIV/0!</v>
      </c>
      <c r="R90" s="79" t="e">
        <f t="shared" si="32"/>
        <v>#DIV/0!</v>
      </c>
      <c r="S90" s="79" t="e">
        <f t="shared" ref="S90:T90" si="33">S88/$E$88</f>
        <v>#DIV/0!</v>
      </c>
      <c r="T90" s="79" t="e">
        <f t="shared" si="33"/>
        <v>#DIV/0!</v>
      </c>
      <c r="U90" s="79" t="e">
        <f>U88/$E$88</f>
        <v>#DIV/0!</v>
      </c>
    </row>
    <row r="91" spans="2:23" ht="13.5" thickBot="1">
      <c r="B91" s="209"/>
      <c r="C91" s="210"/>
      <c r="D91" s="210"/>
      <c r="E91" s="211"/>
      <c r="F91" s="80"/>
      <c r="G91" s="81" t="e">
        <f>G90</f>
        <v>#DIV/0!</v>
      </c>
      <c r="H91" s="81" t="e">
        <f>G91+H90</f>
        <v>#DIV/0!</v>
      </c>
      <c r="I91" s="81" t="e">
        <f>H91+I90</f>
        <v>#DIV/0!</v>
      </c>
      <c r="J91" s="81" t="e">
        <f>I91+J90</f>
        <v>#DIV/0!</v>
      </c>
      <c r="K91" s="81" t="e">
        <f t="shared" ref="K91" si="34">J91+K90</f>
        <v>#DIV/0!</v>
      </c>
      <c r="L91" s="82" t="e">
        <f t="shared" ref="L91:U91" si="35">L88/$V$88</f>
        <v>#DIV/0!</v>
      </c>
      <c r="M91" s="82" t="e">
        <f t="shared" si="35"/>
        <v>#DIV/0!</v>
      </c>
      <c r="N91" s="82" t="e">
        <f t="shared" si="35"/>
        <v>#DIV/0!</v>
      </c>
      <c r="O91" s="82" t="e">
        <f t="shared" si="35"/>
        <v>#DIV/0!</v>
      </c>
      <c r="P91" s="82" t="e">
        <f t="shared" si="35"/>
        <v>#DIV/0!</v>
      </c>
      <c r="Q91" s="82" t="e">
        <f t="shared" si="35"/>
        <v>#DIV/0!</v>
      </c>
      <c r="R91" s="82" t="e">
        <f t="shared" si="35"/>
        <v>#DIV/0!</v>
      </c>
      <c r="S91" s="82" t="e">
        <f t="shared" si="35"/>
        <v>#DIV/0!</v>
      </c>
      <c r="T91" s="82" t="e">
        <f t="shared" si="35"/>
        <v>#DIV/0!</v>
      </c>
      <c r="U91" s="82" t="e">
        <f t="shared" si="35"/>
        <v>#DIV/0!</v>
      </c>
    </row>
    <row r="92" spans="2:23" s="39" customFormat="1" ht="13.15" customHeight="1">
      <c r="C92" s="40"/>
      <c r="D92" s="40"/>
      <c r="E92" s="12"/>
      <c r="F92" s="12"/>
      <c r="G92" s="12"/>
      <c r="H92" s="12"/>
      <c r="I92" s="12"/>
      <c r="J92" s="12"/>
    </row>
    <row r="93" spans="2:23" s="39" customFormat="1" ht="10.5">
      <c r="C93" s="40"/>
      <c r="D93" s="40"/>
      <c r="E93" s="12"/>
      <c r="F93" s="12"/>
      <c r="G93" s="12"/>
      <c r="H93" s="12"/>
      <c r="I93" s="12"/>
      <c r="J93" s="12"/>
    </row>
    <row r="94" spans="2:23" s="39" customFormat="1" ht="10.5">
      <c r="B94" s="41"/>
      <c r="C94" s="42"/>
      <c r="D94" s="42"/>
      <c r="E94" s="12"/>
      <c r="F94" s="12"/>
      <c r="G94" s="12"/>
      <c r="H94" s="12"/>
      <c r="I94" s="12"/>
      <c r="J94" s="12"/>
    </row>
    <row r="95" spans="2:23" s="39" customFormat="1">
      <c r="C95" s="40"/>
      <c r="D95" s="40"/>
      <c r="E95" s="11"/>
      <c r="F95" s="11"/>
      <c r="G95" s="12"/>
      <c r="H95" s="12"/>
      <c r="I95" s="12"/>
      <c r="J95" s="12"/>
    </row>
    <row r="96" spans="2:23" s="39" customFormat="1">
      <c r="C96" s="40"/>
      <c r="D96" s="40"/>
      <c r="E96" s="11"/>
      <c r="F96" s="11"/>
      <c r="G96" s="12"/>
      <c r="H96" s="12"/>
      <c r="I96" s="12"/>
      <c r="J96" s="12"/>
    </row>
    <row r="97" spans="3:9">
      <c r="F97" s="45"/>
    </row>
    <row r="99" spans="3:9">
      <c r="C99" s="43"/>
      <c r="D99" s="43"/>
      <c r="I99" s="45"/>
    </row>
    <row r="100" spans="3:9">
      <c r="C100" s="43"/>
      <c r="D100" s="43"/>
      <c r="E100" s="44"/>
    </row>
    <row r="101" spans="3:9">
      <c r="C101" s="43"/>
      <c r="D101" s="43"/>
      <c r="E101" s="44"/>
    </row>
    <row r="102" spans="3:9">
      <c r="C102" s="43"/>
      <c r="D102" s="43"/>
      <c r="E102" s="44"/>
    </row>
    <row r="103" spans="3:9">
      <c r="C103" s="43"/>
      <c r="D103" s="43"/>
      <c r="E103" s="44"/>
    </row>
    <row r="104" spans="3:9">
      <c r="C104" s="43"/>
      <c r="D104" s="43"/>
      <c r="E104" s="44"/>
    </row>
    <row r="105" spans="3:9">
      <c r="C105" s="43"/>
      <c r="D105" s="43"/>
      <c r="E105" s="44"/>
    </row>
    <row r="106" spans="3:9">
      <c r="C106" s="43"/>
      <c r="D106" s="43"/>
      <c r="E106" s="44"/>
    </row>
    <row r="107" spans="3:9">
      <c r="C107" s="46"/>
      <c r="D107" s="46"/>
      <c r="E107" s="13"/>
    </row>
    <row r="108" spans="3:9">
      <c r="C108" s="46"/>
      <c r="D108" s="46"/>
      <c r="E108" s="13"/>
    </row>
    <row r="109" spans="3:9">
      <c r="C109" s="46"/>
      <c r="D109" s="46"/>
      <c r="E109" s="13"/>
    </row>
    <row r="110" spans="3:9">
      <c r="C110" s="46"/>
      <c r="D110" s="46"/>
      <c r="E110" s="13"/>
    </row>
    <row r="111" spans="3:9">
      <c r="C111" s="46"/>
      <c r="D111" s="46"/>
      <c r="E111" s="13"/>
    </row>
    <row r="112" spans="3:9">
      <c r="C112" s="46"/>
      <c r="D112" s="46"/>
      <c r="E112" s="13"/>
    </row>
    <row r="113" spans="3:11">
      <c r="C113" s="46"/>
      <c r="D113" s="46"/>
      <c r="E113" s="13"/>
    </row>
    <row r="114" spans="3:11">
      <c r="C114" s="46"/>
      <c r="D114" s="46"/>
      <c r="E114" s="13"/>
    </row>
    <row r="115" spans="3:11">
      <c r="C115" s="46"/>
      <c r="D115" s="46"/>
      <c r="E115" s="13"/>
    </row>
    <row r="122" spans="3:11">
      <c r="J122" s="47"/>
      <c r="K122" s="48"/>
    </row>
  </sheetData>
  <sheetProtection algorithmName="SHA-512" hashValue="fT5LxadbwLT41zzM/I2Z+bDVoyc5qOXiFVr/akVqLg1wj0130EpBoR1vIQC7lY4Zm4MIazW8aE8Vj5520biICw==" saltValue="UM4ILHzWIYQfLyz786l0Vg==" spinCount="100000" sheet="1" formatCells="0" formatColumns="0" formatRows="0" insertColumns="0" insertRows="0" deleteColumns="0" deleteRows="0" selectLockedCells="1" sort="0"/>
  <mergeCells count="23">
    <mergeCell ref="U5:U6"/>
    <mergeCell ref="D2:E2"/>
    <mergeCell ref="B90:E90"/>
    <mergeCell ref="B91:E91"/>
    <mergeCell ref="B89:E89"/>
    <mergeCell ref="S5:S6"/>
    <mergeCell ref="T5:T6"/>
    <mergeCell ref="D1:E1"/>
    <mergeCell ref="M5:M6"/>
    <mergeCell ref="W5:W6"/>
    <mergeCell ref="F5:F6"/>
    <mergeCell ref="G5:G6"/>
    <mergeCell ref="V5:V6"/>
    <mergeCell ref="H5:H6"/>
    <mergeCell ref="I5:I6"/>
    <mergeCell ref="J5:J6"/>
    <mergeCell ref="K5:K6"/>
    <mergeCell ref="L5:L6"/>
    <mergeCell ref="N5:N6"/>
    <mergeCell ref="O5:O6"/>
    <mergeCell ref="P5:P6"/>
    <mergeCell ref="Q5:Q6"/>
    <mergeCell ref="R5:R6"/>
  </mergeCells>
  <phoneticPr fontId="4" type="noConversion"/>
  <conditionalFormatting sqref="D2">
    <cfRule type="cellIs" dxfId="34" priority="4" operator="lessThanOrEqual">
      <formula>0.65</formula>
    </cfRule>
    <cfRule type="cellIs" dxfId="33" priority="5" operator="greaterThan">
      <formula>0.65</formula>
    </cfRule>
  </conditionalFormatting>
  <conditionalFormatting sqref="D13">
    <cfRule type="cellIs" dxfId="32" priority="9" operator="greaterThan">
      <formula>0</formula>
    </cfRule>
    <cfRule type="cellIs" dxfId="31" priority="10" operator="lessThan">
      <formula>0</formula>
    </cfRule>
  </conditionalFormatting>
  <conditionalFormatting sqref="D19">
    <cfRule type="cellIs" dxfId="30" priority="11" operator="greaterThan">
      <formula>0</formula>
    </cfRule>
    <cfRule type="cellIs" dxfId="29" priority="12" operator="lessThan">
      <formula>0</formula>
    </cfRule>
  </conditionalFormatting>
  <conditionalFormatting sqref="D25">
    <cfRule type="cellIs" dxfId="28" priority="13" operator="greaterThan">
      <formula>0</formula>
    </cfRule>
    <cfRule type="cellIs" dxfId="27" priority="14" operator="lessThan">
      <formula>0</formula>
    </cfRule>
  </conditionalFormatting>
  <conditionalFormatting sqref="D33">
    <cfRule type="cellIs" dxfId="26" priority="15" operator="greaterThan">
      <formula>0</formula>
    </cfRule>
    <cfRule type="cellIs" dxfId="25" priority="16" operator="lessThan">
      <formula>0</formula>
    </cfRule>
  </conditionalFormatting>
  <conditionalFormatting sqref="D42">
    <cfRule type="cellIs" dxfId="24" priority="17" operator="greaterThan">
      <formula>0</formula>
    </cfRule>
    <cfRule type="cellIs" dxfId="23" priority="18" operator="lessThan">
      <formula>0</formula>
    </cfRule>
  </conditionalFormatting>
  <conditionalFormatting sqref="D46">
    <cfRule type="cellIs" dxfId="22" priority="19" operator="greaterThan">
      <formula>0</formula>
    </cfRule>
    <cfRule type="cellIs" dxfId="21" priority="20" operator="lessThan">
      <formula>0</formula>
    </cfRule>
  </conditionalFormatting>
  <conditionalFormatting sqref="D51">
    <cfRule type="cellIs" dxfId="20" priority="21" operator="greaterThan">
      <formula>0</formula>
    </cfRule>
    <cfRule type="cellIs" dxfId="19" priority="22" operator="lessThan">
      <formula>0</formula>
    </cfRule>
  </conditionalFormatting>
  <conditionalFormatting sqref="D57">
    <cfRule type="cellIs" dxfId="18" priority="23" operator="greaterThan">
      <formula>0</formula>
    </cfRule>
    <cfRule type="cellIs" dxfId="17" priority="24" operator="lessThan">
      <formula>0</formula>
    </cfRule>
  </conditionalFormatting>
  <conditionalFormatting sqref="D64">
    <cfRule type="cellIs" dxfId="16" priority="25" operator="greaterThan">
      <formula>0</formula>
    </cfRule>
    <cfRule type="cellIs" dxfId="15" priority="26" operator="lessThan">
      <formula>0</formula>
    </cfRule>
  </conditionalFormatting>
  <conditionalFormatting sqref="D72">
    <cfRule type="cellIs" dxfId="14" priority="29" operator="greaterThan">
      <formula>0</formula>
    </cfRule>
    <cfRule type="cellIs" dxfId="13" priority="30" operator="lessThan">
      <formula>0</formula>
    </cfRule>
  </conditionalFormatting>
  <conditionalFormatting sqref="D87">
    <cfRule type="cellIs" dxfId="12" priority="27" operator="greaterThan">
      <formula>0</formula>
    </cfRule>
    <cfRule type="cellIs" dxfId="11" priority="28" operator="lessThan">
      <formula>0</formula>
    </cfRule>
  </conditionalFormatting>
  <conditionalFormatting sqref="F2">
    <cfRule type="cellIs" dxfId="10" priority="2" operator="lessThanOrEqual">
      <formula>0.1</formula>
    </cfRule>
    <cfRule type="cellIs" dxfId="9" priority="3" operator="greaterThan">
      <formula>0.1</formula>
    </cfRule>
  </conditionalFormatting>
  <conditionalFormatting sqref="F4">
    <cfRule type="containsText" dxfId="8" priority="35" operator="containsText" text="Balanced">
      <formula>NOT(ISERROR(SEARCH("Balanced",F4)))</formula>
    </cfRule>
  </conditionalFormatting>
  <conditionalFormatting sqref="F7">
    <cfRule type="containsText" dxfId="7" priority="33" operator="containsText" text="Unbalanced">
      <formula>NOT(ISERROR(SEARCH("Unbalanced",F7)))</formula>
    </cfRule>
    <cfRule type="containsText" dxfId="6" priority="34" operator="containsText" text="Balanced">
      <formula>NOT(ISERROR(SEARCH("Balanced",F7)))</formula>
    </cfRule>
  </conditionalFormatting>
  <conditionalFormatting sqref="F7:F87">
    <cfRule type="cellIs" dxfId="5" priority="39" operator="greaterThan">
      <formula>0</formula>
    </cfRule>
  </conditionalFormatting>
  <conditionalFormatting sqref="F8:F87">
    <cfRule type="cellIs" dxfId="4" priority="40" operator="lessThan">
      <formula>0</formula>
    </cfRule>
  </conditionalFormatting>
  <conditionalFormatting sqref="F88">
    <cfRule type="cellIs" dxfId="3" priority="36" operator="equal">
      <formula>0</formula>
    </cfRule>
    <cfRule type="cellIs" dxfId="2" priority="37" operator="notEqual">
      <formula>0</formula>
    </cfRule>
  </conditionalFormatting>
  <conditionalFormatting sqref="G1:G3">
    <cfRule type="containsText" dxfId="1" priority="6" operator="containsText" text="Balanced">
      <formula>NOT(ISERROR(SEARCH("Balanced",G1)))</formula>
    </cfRule>
  </conditionalFormatting>
  <printOptions horizontalCentered="1" verticalCentered="1" gridLines="1"/>
  <pageMargins left="0.25" right="0.25" top="0.25" bottom="0.25" header="0" footer="0"/>
  <pageSetup scale="36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A8882-E47F-45A8-AE23-3DF77B6C51D6}">
  <sheetPr codeName="Sheet2"/>
  <dimension ref="A1:H89"/>
  <sheetViews>
    <sheetView zoomScale="80" zoomScaleNormal="80" workbookViewId="0">
      <selection activeCell="B23" sqref="B23"/>
    </sheetView>
  </sheetViews>
  <sheetFormatPr defaultRowHeight="12.75"/>
  <cols>
    <col min="1" max="1" width="42.875" style="13" customWidth="1"/>
    <col min="2" max="2" width="22.125" style="11" customWidth="1"/>
    <col min="3" max="3" width="22.375" style="102" customWidth="1"/>
    <col min="4" max="4" width="1.75" customWidth="1"/>
  </cols>
  <sheetData>
    <row r="1" spans="1:8" ht="13.5" thickBot="1">
      <c r="A1"/>
      <c r="B1"/>
    </row>
    <row r="2" spans="1:8">
      <c r="A2" s="217" t="s">
        <v>72</v>
      </c>
      <c r="B2" s="218"/>
      <c r="C2" s="219"/>
    </row>
    <row r="3" spans="1:8" ht="13.5" thickBot="1">
      <c r="A3" s="220"/>
      <c r="B3" s="221"/>
      <c r="C3" s="222"/>
    </row>
    <row r="4" spans="1:8" ht="13.5" thickBot="1">
      <c r="A4" s="52"/>
    </row>
    <row r="5" spans="1:8" ht="13.5" thickBot="1">
      <c r="A5" s="54"/>
      <c r="B5" s="91"/>
      <c r="C5" s="103"/>
    </row>
    <row r="6" spans="1:8" ht="13.5" thickBot="1">
      <c r="A6" s="92"/>
      <c r="B6" s="92" t="s">
        <v>13</v>
      </c>
      <c r="C6" s="104" t="s">
        <v>71</v>
      </c>
      <c r="E6" s="215">
        <f>SUM(B7:B65)</f>
        <v>0</v>
      </c>
      <c r="F6" s="216"/>
    </row>
    <row r="7" spans="1:8">
      <c r="A7" s="111" t="str">
        <f>'Draw Schedule Template'!B8</f>
        <v>Architect</v>
      </c>
      <c r="B7" s="101">
        <f>'Draw Schedule Template'!E8</f>
        <v>0</v>
      </c>
      <c r="C7" s="105"/>
    </row>
    <row r="8" spans="1:8">
      <c r="A8" s="111" t="str">
        <f>'Draw Schedule Template'!B9</f>
        <v>Engineer</v>
      </c>
      <c r="B8" s="101">
        <f>'Draw Schedule Template'!E9</f>
        <v>0</v>
      </c>
      <c r="C8" s="105"/>
    </row>
    <row r="9" spans="1:8">
      <c r="A9" s="111" t="str">
        <f>'Draw Schedule Template'!B10</f>
        <v>Approved Plans</v>
      </c>
      <c r="B9" s="101">
        <f>'Draw Schedule Template'!E10</f>
        <v>0</v>
      </c>
      <c r="C9" s="105"/>
    </row>
    <row r="10" spans="1:8">
      <c r="A10" s="111" t="str">
        <f>'Draw Schedule Template'!B11</f>
        <v>Permits</v>
      </c>
      <c r="B10" s="101">
        <f>'Draw Schedule Template'!E11</f>
        <v>0</v>
      </c>
      <c r="C10" s="105"/>
    </row>
    <row r="11" spans="1:8">
      <c r="A11" s="111">
        <f>'Draw Schedule Template'!B12</f>
        <v>0</v>
      </c>
      <c r="B11" s="101">
        <f>'Draw Schedule Template'!E12</f>
        <v>0</v>
      </c>
      <c r="C11" s="105"/>
    </row>
    <row r="12" spans="1:8">
      <c r="A12" s="100" t="str">
        <f>'Draw Schedule Template'!B15</f>
        <v>Demolition</v>
      </c>
      <c r="B12" s="101">
        <f>'Draw Schedule Template'!E15</f>
        <v>0</v>
      </c>
      <c r="C12" s="105"/>
    </row>
    <row r="13" spans="1:8">
      <c r="A13" s="100" t="str">
        <f>'Draw Schedule Template'!B16</f>
        <v>Lot Clearing</v>
      </c>
      <c r="B13" s="101">
        <f>'Draw Schedule Template'!E16</f>
        <v>0</v>
      </c>
      <c r="C13" s="105"/>
    </row>
    <row r="14" spans="1:8">
      <c r="A14" s="100" t="str">
        <f>'Draw Schedule Template'!B17</f>
        <v>Dumpster</v>
      </c>
      <c r="B14" s="101">
        <f>'Draw Schedule Template'!E17</f>
        <v>0</v>
      </c>
      <c r="C14" s="105"/>
      <c r="H14" s="1"/>
    </row>
    <row r="15" spans="1:8">
      <c r="A15" s="100">
        <f>'Draw Schedule Template'!B18</f>
        <v>0</v>
      </c>
      <c r="B15" s="101">
        <f>'Draw Schedule Template'!E18</f>
        <v>0</v>
      </c>
      <c r="C15" s="105"/>
    </row>
    <row r="16" spans="1:8">
      <c r="A16" s="100" t="str">
        <f>'Draw Schedule Template'!B21</f>
        <v>Grading</v>
      </c>
      <c r="B16" s="101">
        <f>'Draw Schedule Template'!E21</f>
        <v>0</v>
      </c>
      <c r="C16" s="105"/>
    </row>
    <row r="17" spans="1:3">
      <c r="A17" s="100" t="str">
        <f>'Draw Schedule Template'!B22</f>
        <v xml:space="preserve">Foundation  </v>
      </c>
      <c r="B17" s="101">
        <f>'Draw Schedule Template'!E22</f>
        <v>0</v>
      </c>
      <c r="C17" s="105"/>
    </row>
    <row r="18" spans="1:3">
      <c r="A18" s="100" t="str">
        <f>'Draw Schedule Template'!B23</f>
        <v>Excavation</v>
      </c>
      <c r="B18" s="101">
        <f>'Draw Schedule Template'!E23</f>
        <v>0</v>
      </c>
      <c r="C18" s="105"/>
    </row>
    <row r="19" spans="1:3">
      <c r="A19" s="100">
        <f>'Draw Schedule Template'!B24</f>
        <v>0</v>
      </c>
      <c r="B19" s="101">
        <f>'Draw Schedule Template'!E24</f>
        <v>0</v>
      </c>
      <c r="C19" s="105"/>
    </row>
    <row r="20" spans="1:3">
      <c r="A20" s="100" t="str">
        <f>'Draw Schedule Template'!B27</f>
        <v>Lumber &amp; Framing</v>
      </c>
      <c r="B20" s="101">
        <f>'Draw Schedule Template'!E27</f>
        <v>0</v>
      </c>
      <c r="C20" s="105"/>
    </row>
    <row r="21" spans="1:3">
      <c r="A21" s="100" t="str">
        <f>'Draw Schedule Template'!B28</f>
        <v>Roofing</v>
      </c>
      <c r="B21" s="101">
        <f>'Draw Schedule Template'!E28</f>
        <v>0</v>
      </c>
      <c r="C21" s="105"/>
    </row>
    <row r="22" spans="1:3">
      <c r="A22" s="100" t="str">
        <f>'Draw Schedule Template'!B29</f>
        <v xml:space="preserve">Windows &amp; Sliders </v>
      </c>
      <c r="B22" s="101">
        <f>'Draw Schedule Template'!E29</f>
        <v>0</v>
      </c>
      <c r="C22" s="105"/>
    </row>
    <row r="23" spans="1:3">
      <c r="A23" s="100" t="str">
        <f>'Draw Schedule Template'!B30</f>
        <v xml:space="preserve">Siding </v>
      </c>
      <c r="B23" s="101">
        <f>'Draw Schedule Template'!E30</f>
        <v>0</v>
      </c>
      <c r="C23" s="105"/>
    </row>
    <row r="24" spans="1:3">
      <c r="A24" s="100" t="str">
        <f>'Draw Schedule Template'!B31</f>
        <v>Gutters</v>
      </c>
      <c r="B24" s="101">
        <f>'Draw Schedule Template'!E31</f>
        <v>0</v>
      </c>
      <c r="C24" s="105"/>
    </row>
    <row r="25" spans="1:3">
      <c r="A25" s="100">
        <f>'Draw Schedule Template'!B32</f>
        <v>0</v>
      </c>
      <c r="B25" s="101">
        <f>'Draw Schedule Template'!E32</f>
        <v>0</v>
      </c>
      <c r="C25" s="105"/>
    </row>
    <row r="26" spans="1:3">
      <c r="A26" s="100" t="str">
        <f>'Draw Schedule Template'!B35</f>
        <v>Plumbing Rough-In</v>
      </c>
      <c r="B26" s="101">
        <f>'Draw Schedule Template'!E35</f>
        <v>0</v>
      </c>
      <c r="C26" s="105"/>
    </row>
    <row r="27" spans="1:3">
      <c r="A27" s="100" t="str">
        <f>'Draw Schedule Template'!B36</f>
        <v>HVAC Rough-In</v>
      </c>
      <c r="B27" s="101">
        <f>'Draw Schedule Template'!E36</f>
        <v>0</v>
      </c>
      <c r="C27" s="105"/>
    </row>
    <row r="28" spans="1:3">
      <c r="A28" s="100" t="str">
        <f>'Draw Schedule Template'!B37</f>
        <v>Utility Hook-Ups</v>
      </c>
      <c r="B28" s="101">
        <f>'Draw Schedule Template'!E37</f>
        <v>0</v>
      </c>
      <c r="C28" s="105"/>
    </row>
    <row r="29" spans="1:3">
      <c r="A29" s="100" t="str">
        <f>'Draw Schedule Template'!B38</f>
        <v>Septic</v>
      </c>
      <c r="B29" s="101">
        <f>'Draw Schedule Template'!E38</f>
        <v>0</v>
      </c>
      <c r="C29" s="105"/>
    </row>
    <row r="30" spans="1:3">
      <c r="A30" s="100" t="str">
        <f>'Draw Schedule Template'!B39</f>
        <v>Well</v>
      </c>
      <c r="B30" s="101">
        <f>'Draw Schedule Template'!E39</f>
        <v>0</v>
      </c>
      <c r="C30" s="105"/>
    </row>
    <row r="31" spans="1:3">
      <c r="A31" s="100" t="str">
        <f>'Draw Schedule Template'!B40</f>
        <v>Sprinklers</v>
      </c>
      <c r="B31" s="101">
        <f>'Draw Schedule Template'!E40</f>
        <v>0</v>
      </c>
      <c r="C31" s="105"/>
    </row>
    <row r="32" spans="1:3">
      <c r="A32" s="100">
        <f>'Draw Schedule Template'!B41</f>
        <v>0</v>
      </c>
      <c r="B32" s="101">
        <f>'Draw Schedule Template'!E41</f>
        <v>0</v>
      </c>
      <c r="C32" s="105"/>
    </row>
    <row r="33" spans="1:3">
      <c r="A33" s="100" t="str">
        <f>'Draw Schedule Template'!B44</f>
        <v>Electrical Rough-In</v>
      </c>
      <c r="B33" s="101">
        <f>'Draw Schedule Template'!E44</f>
        <v>0</v>
      </c>
      <c r="C33" s="105"/>
    </row>
    <row r="34" spans="1:3">
      <c r="A34" s="100">
        <f>'Draw Schedule Template'!B45</f>
        <v>0</v>
      </c>
      <c r="B34" s="101">
        <f>'Draw Schedule Template'!E45</f>
        <v>0</v>
      </c>
      <c r="C34" s="105"/>
    </row>
    <row r="35" spans="1:3">
      <c r="A35" s="100" t="str">
        <f>'Draw Schedule Template'!B48</f>
        <v>Insulation</v>
      </c>
      <c r="B35" s="101">
        <f>'Draw Schedule Template'!E48</f>
        <v>0</v>
      </c>
      <c r="C35" s="105"/>
    </row>
    <row r="36" spans="1:3">
      <c r="A36" s="100" t="str">
        <f>'Draw Schedule Template'!B49</f>
        <v>Stairs &amp; Railings</v>
      </c>
      <c r="B36" s="101">
        <f>'Draw Schedule Template'!E49</f>
        <v>0</v>
      </c>
      <c r="C36" s="105"/>
    </row>
    <row r="37" spans="1:3">
      <c r="A37" s="100" t="str">
        <f>'Draw Schedule Template'!B50</f>
        <v>SheetRock &amp; Tape</v>
      </c>
      <c r="B37" s="101">
        <f>'Draw Schedule Template'!E50</f>
        <v>0</v>
      </c>
      <c r="C37" s="105"/>
    </row>
    <row r="38" spans="1:3">
      <c r="A38" s="100" t="str">
        <f>'Draw Schedule Template'!B53</f>
        <v>Interior Doors</v>
      </c>
      <c r="B38" s="101">
        <f>'Draw Schedule Template'!E53</f>
        <v>0</v>
      </c>
      <c r="C38" s="105"/>
    </row>
    <row r="39" spans="1:3">
      <c r="A39" s="100" t="str">
        <f>'Draw Schedule Template'!B54</f>
        <v>Exterior Doors</v>
      </c>
      <c r="B39" s="101">
        <f>'Draw Schedule Template'!E54</f>
        <v>0</v>
      </c>
      <c r="C39" s="105"/>
    </row>
    <row r="40" spans="1:3">
      <c r="A40" s="100" t="str">
        <f>'Draw Schedule Template'!B55</f>
        <v>Millwork and Moulding</v>
      </c>
      <c r="B40" s="101">
        <f>'Draw Schedule Template'!E55</f>
        <v>0</v>
      </c>
      <c r="C40" s="105"/>
    </row>
    <row r="41" spans="1:3">
      <c r="A41" s="100">
        <f>'Draw Schedule Template'!B56</f>
        <v>0</v>
      </c>
      <c r="B41" s="101">
        <f>'Draw Schedule Template'!E56</f>
        <v>0</v>
      </c>
      <c r="C41" s="105"/>
    </row>
    <row r="42" spans="1:3">
      <c r="A42" s="100" t="str">
        <f>'Draw Schedule Template'!B59</f>
        <v>Wood Flooring</v>
      </c>
      <c r="B42" s="101">
        <f>'Draw Schedule Template'!E59</f>
        <v>0</v>
      </c>
      <c r="C42" s="105"/>
    </row>
    <row r="43" spans="1:3">
      <c r="A43" s="100" t="str">
        <f>'Draw Schedule Template'!B60</f>
        <v>Tile Flooring</v>
      </c>
      <c r="B43" s="101">
        <f>'Draw Schedule Template'!E60</f>
        <v>0</v>
      </c>
      <c r="C43" s="105"/>
    </row>
    <row r="44" spans="1:3">
      <c r="A44" s="100" t="str">
        <f>'Draw Schedule Template'!B61</f>
        <v>Carpet Flooring</v>
      </c>
      <c r="B44" s="101">
        <f>'Draw Schedule Template'!E61</f>
        <v>0</v>
      </c>
      <c r="C44" s="105"/>
    </row>
    <row r="45" spans="1:3">
      <c r="A45" s="100" t="str">
        <f>'Draw Schedule Template'!B62</f>
        <v>LVP Flooring</v>
      </c>
      <c r="B45" s="101">
        <f>'Draw Schedule Template'!E62</f>
        <v>0</v>
      </c>
      <c r="C45" s="105"/>
    </row>
    <row r="46" spans="1:3">
      <c r="A46" s="100" t="str">
        <f>'Draw Schedule Template'!B63</f>
        <v>Finish Flooring</v>
      </c>
      <c r="B46" s="101">
        <f>'Draw Schedule Template'!E63</f>
        <v>0</v>
      </c>
      <c r="C46" s="105"/>
    </row>
    <row r="47" spans="1:3">
      <c r="A47" s="100" t="str">
        <f>'Draw Schedule Template'!B66</f>
        <v>Kitchen Cabinets</v>
      </c>
      <c r="B47" s="101">
        <f>'Draw Schedule Template'!E66</f>
        <v>0</v>
      </c>
      <c r="C47" s="105"/>
    </row>
    <row r="48" spans="1:3">
      <c r="A48" s="100" t="str">
        <f>'Draw Schedule Template'!B67</f>
        <v>Bathroom Vanities</v>
      </c>
      <c r="B48" s="101">
        <f>'Draw Schedule Template'!E67</f>
        <v>0</v>
      </c>
      <c r="C48" s="105"/>
    </row>
    <row r="49" spans="1:3">
      <c r="A49" s="100" t="str">
        <f>'Draw Schedule Template'!B68</f>
        <v>Toilets, Sinks, Bathtubs, Shower</v>
      </c>
      <c r="B49" s="101">
        <f>'Draw Schedule Template'!E68</f>
        <v>0</v>
      </c>
      <c r="C49" s="105"/>
    </row>
    <row r="50" spans="1:3">
      <c r="A50" s="100" t="str">
        <f>'Draw Schedule Template'!B69</f>
        <v xml:space="preserve">Countertops </v>
      </c>
      <c r="B50" s="101">
        <f>'Draw Schedule Template'!E69</f>
        <v>0</v>
      </c>
      <c r="C50" s="105"/>
    </row>
    <row r="51" spans="1:3">
      <c r="A51" s="100" t="str">
        <f>'Draw Schedule Template'!B70</f>
        <v>Appliances</v>
      </c>
      <c r="B51" s="101">
        <f>'Draw Schedule Template'!E70</f>
        <v>0</v>
      </c>
      <c r="C51" s="105"/>
    </row>
    <row r="52" spans="1:3">
      <c r="A52" s="100" t="str">
        <f>'Draw Schedule Template'!B71</f>
        <v>Tiling (Walls/Backsplashes)</v>
      </c>
      <c r="B52" s="101">
        <f>'Draw Schedule Template'!E71</f>
        <v>0</v>
      </c>
      <c r="C52" s="105"/>
    </row>
    <row r="53" spans="1:3">
      <c r="A53" s="100" t="str">
        <f>'Draw Schedule Template'!B74</f>
        <v>Painting Interior</v>
      </c>
      <c r="B53" s="60">
        <f>'Draw Schedule Template'!E74</f>
        <v>0</v>
      </c>
      <c r="C53" s="105"/>
    </row>
    <row r="54" spans="1:3">
      <c r="A54" s="100" t="str">
        <f>'Draw Schedule Template'!B75</f>
        <v>Painting Exterior</v>
      </c>
      <c r="B54" s="60">
        <f>'Draw Schedule Template'!E75</f>
        <v>0</v>
      </c>
      <c r="C54" s="105"/>
    </row>
    <row r="55" spans="1:3">
      <c r="A55" s="100" t="str">
        <f>'Draw Schedule Template'!B76</f>
        <v>Finish Electrical Light Fixtures</v>
      </c>
      <c r="B55" s="60">
        <f>'Draw Schedule Template'!E76</f>
        <v>0</v>
      </c>
      <c r="C55" s="105"/>
    </row>
    <row r="56" spans="1:3">
      <c r="A56" s="100" t="str">
        <f>'Draw Schedule Template'!B77</f>
        <v>Fencing</v>
      </c>
      <c r="B56" s="60">
        <f>'Draw Schedule Template'!E77</f>
        <v>0</v>
      </c>
      <c r="C56" s="105"/>
    </row>
    <row r="57" spans="1:3">
      <c r="A57" s="100" t="str">
        <f>'Draw Schedule Template'!B78</f>
        <v>Sidewalk, Parking, Driveway</v>
      </c>
      <c r="B57" s="60">
        <f>'Draw Schedule Template'!E78</f>
        <v>0</v>
      </c>
      <c r="C57" s="105"/>
    </row>
    <row r="58" spans="1:3">
      <c r="A58" s="100" t="str">
        <f>'Draw Schedule Template'!B79</f>
        <v>Landscaping</v>
      </c>
      <c r="B58" s="60">
        <f>'Draw Schedule Template'!E79</f>
        <v>0</v>
      </c>
      <c r="C58" s="105"/>
    </row>
    <row r="59" spans="1:3">
      <c r="A59" s="100" t="str">
        <f>'Draw Schedule Template'!B80</f>
        <v>Front Finish</v>
      </c>
      <c r="B59" s="60">
        <f>'Draw Schedule Template'!E80</f>
        <v>0</v>
      </c>
      <c r="C59" s="105"/>
    </row>
    <row r="60" spans="1:3">
      <c r="A60" s="100" t="str">
        <f>'Draw Schedule Template'!B81</f>
        <v>Pool/ Hot Tub</v>
      </c>
      <c r="B60" s="60">
        <f>'Draw Schedule Template'!E81</f>
        <v>0</v>
      </c>
      <c r="C60" s="105"/>
    </row>
    <row r="61" spans="1:3">
      <c r="A61" s="100" t="str">
        <f>'Draw Schedule Template'!B82</f>
        <v>Porch/Deck</v>
      </c>
      <c r="B61" s="60">
        <f>'Draw Schedule Template'!E82</f>
        <v>0</v>
      </c>
      <c r="C61" s="105"/>
    </row>
    <row r="62" spans="1:3">
      <c r="A62" s="100" t="str">
        <f>'Draw Schedule Template'!B83</f>
        <v>HVAC</v>
      </c>
      <c r="B62" s="60">
        <f>'Draw Schedule Template'!E83</f>
        <v>0</v>
      </c>
      <c r="C62" s="105"/>
    </row>
    <row r="63" spans="1:3">
      <c r="A63" s="100">
        <f>'Draw Schedule Template'!B84</f>
        <v>0</v>
      </c>
      <c r="B63" s="60">
        <f>'Draw Schedule Template'!E84</f>
        <v>0</v>
      </c>
      <c r="C63" s="105"/>
    </row>
    <row r="64" spans="1:3">
      <c r="A64" s="100">
        <f>'Draw Schedule Template'!B85</f>
        <v>0</v>
      </c>
      <c r="B64" s="60">
        <f>'Draw Schedule Template'!E85</f>
        <v>0</v>
      </c>
      <c r="C64" s="105"/>
    </row>
    <row r="65" spans="1:3">
      <c r="A65" s="100" t="str">
        <f>'Draw Schedule Template'!B86</f>
        <v>Final Inspections or Certificate of Occupancy</v>
      </c>
      <c r="B65" s="60">
        <f>'Draw Schedule Template'!E86</f>
        <v>0</v>
      </c>
      <c r="C65" s="105"/>
    </row>
    <row r="66" spans="1:3">
      <c r="A66" s="39"/>
      <c r="B66" s="12"/>
    </row>
    <row r="67" spans="1:3">
      <c r="A67" s="39"/>
      <c r="B67" s="12"/>
    </row>
    <row r="68" spans="1:3">
      <c r="A68" s="41"/>
      <c r="B68" s="12"/>
    </row>
    <row r="69" spans="1:3">
      <c r="A69" s="39"/>
    </row>
    <row r="70" spans="1:3">
      <c r="A70" s="39"/>
    </row>
    <row r="74" spans="1:3">
      <c r="B74" s="44"/>
    </row>
    <row r="75" spans="1:3">
      <c r="B75" s="44"/>
    </row>
    <row r="76" spans="1:3">
      <c r="B76" s="44"/>
    </row>
    <row r="77" spans="1:3">
      <c r="B77" s="44"/>
    </row>
    <row r="78" spans="1:3">
      <c r="B78" s="44"/>
    </row>
    <row r="79" spans="1:3">
      <c r="B79" s="44"/>
    </row>
    <row r="80" spans="1:3">
      <c r="B80" s="44"/>
    </row>
    <row r="81" spans="2:2">
      <c r="B81" s="13"/>
    </row>
    <row r="82" spans="2:2">
      <c r="B82" s="13"/>
    </row>
    <row r="83" spans="2:2">
      <c r="B83" s="13"/>
    </row>
    <row r="84" spans="2:2">
      <c r="B84" s="13"/>
    </row>
    <row r="85" spans="2:2">
      <c r="B85" s="13"/>
    </row>
    <row r="86" spans="2:2">
      <c r="B86" s="13"/>
    </row>
    <row r="87" spans="2:2">
      <c r="B87" s="13"/>
    </row>
    <row r="88" spans="2:2">
      <c r="B88" s="13"/>
    </row>
    <row r="89" spans="2:2">
      <c r="B89" s="13"/>
    </row>
  </sheetData>
  <sheetProtection formatCells="0" formatColumns="0" formatRows="0" insertColumns="0" insertRows="0" deleteColumns="0" deleteRows="0" sort="0" autoFilter="0"/>
  <autoFilter ref="B6:B65" xr:uid="{C87A8882-E47F-45A8-AE23-3DF77B6C51D6}"/>
  <mergeCells count="2">
    <mergeCell ref="E6:F6"/>
    <mergeCell ref="A2:C3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BBF46F6-60B8-4122-B76E-90A042C14C58}">
            <xm:f>'Draw Schedule Template'!$E$88</xm:f>
            <x14:dxf>
              <fill>
                <patternFill>
                  <bgColor rgb="FF92D050"/>
                </patternFill>
              </fill>
            </x14:dxf>
          </x14:cfRule>
          <xm:sqref>E6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1AA63-F010-4AB9-A232-BE6A79A6074C}">
  <dimension ref="A1:DO51"/>
  <sheetViews>
    <sheetView zoomScale="90" zoomScaleNormal="90" workbookViewId="0">
      <selection activeCell="E15" sqref="E15"/>
    </sheetView>
  </sheetViews>
  <sheetFormatPr defaultColWidth="9" defaultRowHeight="12.75"/>
  <cols>
    <col min="1" max="1" width="3.125" style="137" customWidth="1"/>
    <col min="2" max="2" width="24.625" style="137" customWidth="1"/>
    <col min="3" max="3" width="15.125" style="137" customWidth="1"/>
    <col min="4" max="4" width="13.25" style="137" customWidth="1"/>
    <col min="5" max="5" width="20.625" style="137" customWidth="1"/>
    <col min="6" max="6" width="22.625" style="137" customWidth="1"/>
    <col min="7" max="17" width="20.625" style="137" customWidth="1"/>
    <col min="18" max="16384" width="9" style="137"/>
  </cols>
  <sheetData>
    <row r="1" spans="1:119" ht="13.5" thickBot="1">
      <c r="A1" s="141"/>
      <c r="B1" s="141"/>
      <c r="C1" s="161"/>
      <c r="D1" s="141"/>
      <c r="E1" s="141"/>
      <c r="F1" s="141"/>
      <c r="G1" s="141"/>
      <c r="H1" s="141"/>
      <c r="I1" s="141"/>
      <c r="J1" s="146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</row>
    <row r="2" spans="1:119" ht="13.5" thickBot="1">
      <c r="A2" s="141"/>
      <c r="B2" s="191" t="s">
        <v>100</v>
      </c>
      <c r="C2" s="15">
        <v>0</v>
      </c>
      <c r="D2" s="141"/>
      <c r="E2" s="141"/>
      <c r="F2" s="141"/>
      <c r="G2" s="141"/>
      <c r="H2" s="141"/>
      <c r="I2" s="141"/>
      <c r="J2" s="146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</row>
    <row r="3" spans="1:119" ht="13.5" thickBot="1">
      <c r="A3" s="141"/>
      <c r="B3" s="161"/>
      <c r="C3" s="142"/>
      <c r="D3" s="141"/>
      <c r="E3" s="141"/>
      <c r="F3" s="141"/>
      <c r="G3" s="141"/>
      <c r="H3" s="141"/>
      <c r="I3" s="141"/>
      <c r="J3" s="146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</row>
    <row r="4" spans="1:119" ht="13.5" customHeight="1" thickBot="1">
      <c r="A4" s="141"/>
      <c r="B4" s="162"/>
      <c r="C4" s="163"/>
      <c r="D4" s="163"/>
      <c r="E4" s="175"/>
      <c r="F4" s="234" t="s">
        <v>3</v>
      </c>
      <c r="G4" s="234" t="s">
        <v>4</v>
      </c>
      <c r="H4" s="234" t="s">
        <v>5</v>
      </c>
      <c r="I4" s="234" t="s">
        <v>6</v>
      </c>
      <c r="J4" s="234" t="s">
        <v>7</v>
      </c>
      <c r="K4" s="234" t="s">
        <v>8</v>
      </c>
      <c r="L4" s="234" t="s">
        <v>80</v>
      </c>
      <c r="M4" s="234" t="s">
        <v>81</v>
      </c>
      <c r="N4" s="234" t="s">
        <v>82</v>
      </c>
      <c r="O4" s="234" t="s">
        <v>83</v>
      </c>
      <c r="P4" s="234" t="s">
        <v>9</v>
      </c>
      <c r="Q4" s="223" t="s">
        <v>10</v>
      </c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</row>
    <row r="5" spans="1:119" ht="13.5" thickBot="1">
      <c r="A5" s="141"/>
      <c r="B5" s="176"/>
      <c r="C5" s="164" t="s">
        <v>11</v>
      </c>
      <c r="D5" s="164" t="s">
        <v>101</v>
      </c>
      <c r="E5" s="176" t="s">
        <v>13</v>
      </c>
      <c r="F5" s="236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24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</row>
    <row r="6" spans="1:119">
      <c r="A6" s="148"/>
      <c r="B6" s="192"/>
      <c r="C6" s="193"/>
      <c r="D6" s="194"/>
      <c r="E6" s="195"/>
      <c r="F6" s="186"/>
      <c r="G6" s="149"/>
      <c r="H6" s="149"/>
      <c r="I6" s="149"/>
      <c r="J6" s="150"/>
      <c r="K6" s="151"/>
      <c r="L6" s="151"/>
      <c r="M6" s="151"/>
      <c r="N6" s="151"/>
      <c r="O6" s="151"/>
      <c r="P6" s="174"/>
      <c r="Q6" s="174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</row>
    <row r="7" spans="1:119">
      <c r="A7" s="141"/>
      <c r="B7" s="179" t="s">
        <v>91</v>
      </c>
      <c r="C7" s="165" t="e">
        <v>#DIV/0!</v>
      </c>
      <c r="D7" s="166" t="e">
        <f>E7/C2</f>
        <v>#DIV/0!</v>
      </c>
      <c r="E7" s="138"/>
      <c r="F7" s="148"/>
      <c r="G7" s="143"/>
      <c r="H7" s="143"/>
      <c r="I7" s="143"/>
      <c r="J7" s="144"/>
      <c r="K7" s="145"/>
      <c r="L7" s="145"/>
      <c r="M7" s="145"/>
      <c r="N7" s="145"/>
      <c r="O7" s="145"/>
      <c r="P7" s="184">
        <f t="shared" ref="P7:P15" si="0">SUM(F7:O7)</f>
        <v>0</v>
      </c>
      <c r="Q7" s="184">
        <f t="shared" ref="Q7:Q15" si="1">E6-P7</f>
        <v>0</v>
      </c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</row>
    <row r="8" spans="1:119">
      <c r="A8" s="141"/>
      <c r="B8" s="179" t="s">
        <v>92</v>
      </c>
      <c r="C8" s="165" t="e">
        <v>#DIV/0!</v>
      </c>
      <c r="D8" s="166" t="e">
        <f>E8/C2</f>
        <v>#DIV/0!</v>
      </c>
      <c r="E8" s="138"/>
      <c r="F8" s="140"/>
      <c r="G8" s="143"/>
      <c r="H8" s="143"/>
      <c r="I8" s="143"/>
      <c r="J8" s="144"/>
      <c r="K8" s="145"/>
      <c r="L8" s="145"/>
      <c r="M8" s="145"/>
      <c r="N8" s="145"/>
      <c r="O8" s="145"/>
      <c r="P8" s="184">
        <f t="shared" si="0"/>
        <v>0</v>
      </c>
      <c r="Q8" s="184">
        <f t="shared" si="1"/>
        <v>0</v>
      </c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</row>
    <row r="9" spans="1:119">
      <c r="A9" s="141"/>
      <c r="B9" s="179" t="s">
        <v>93</v>
      </c>
      <c r="C9" s="165" t="e">
        <v>#DIV/0!</v>
      </c>
      <c r="D9" s="166" t="e">
        <f>E9/C2</f>
        <v>#DIV/0!</v>
      </c>
      <c r="E9" s="138"/>
      <c r="F9" s="140"/>
      <c r="G9" s="143"/>
      <c r="H9" s="143"/>
      <c r="I9" s="143"/>
      <c r="J9" s="144"/>
      <c r="K9" s="145"/>
      <c r="L9" s="145"/>
      <c r="M9" s="145"/>
      <c r="N9" s="145"/>
      <c r="O9" s="145"/>
      <c r="P9" s="184">
        <f t="shared" si="0"/>
        <v>0</v>
      </c>
      <c r="Q9" s="184">
        <f t="shared" si="1"/>
        <v>0</v>
      </c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</row>
    <row r="10" spans="1:119">
      <c r="A10" s="141"/>
      <c r="B10" s="179" t="s">
        <v>94</v>
      </c>
      <c r="C10" s="165" t="e">
        <v>#DIV/0!</v>
      </c>
      <c r="D10" s="166" t="e">
        <f>E10/C2</f>
        <v>#DIV/0!</v>
      </c>
      <c r="E10" s="138"/>
      <c r="F10" s="140"/>
      <c r="G10" s="143"/>
      <c r="H10" s="143"/>
      <c r="I10" s="143"/>
      <c r="J10" s="144"/>
      <c r="K10" s="145"/>
      <c r="L10" s="145"/>
      <c r="M10" s="145"/>
      <c r="N10" s="145"/>
      <c r="O10" s="145"/>
      <c r="P10" s="184">
        <f t="shared" si="0"/>
        <v>0</v>
      </c>
      <c r="Q10" s="184">
        <f t="shared" si="1"/>
        <v>0</v>
      </c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</row>
    <row r="11" spans="1:119">
      <c r="A11" s="141"/>
      <c r="B11" s="179" t="s">
        <v>95</v>
      </c>
      <c r="C11" s="165" t="e">
        <v>#DIV/0!</v>
      </c>
      <c r="D11" s="166" t="e">
        <f>E11/C2</f>
        <v>#DIV/0!</v>
      </c>
      <c r="E11" s="138"/>
      <c r="F11" s="140"/>
      <c r="G11" s="143"/>
      <c r="H11" s="143"/>
      <c r="I11" s="143"/>
      <c r="J11" s="144"/>
      <c r="K11" s="145"/>
      <c r="L11" s="145"/>
      <c r="M11" s="145"/>
      <c r="N11" s="145"/>
      <c r="O11" s="145"/>
      <c r="P11" s="184">
        <f t="shared" si="0"/>
        <v>0</v>
      </c>
      <c r="Q11" s="184">
        <f t="shared" si="1"/>
        <v>0</v>
      </c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</row>
    <row r="12" spans="1:119">
      <c r="A12" s="141"/>
      <c r="B12" s="179" t="s">
        <v>96</v>
      </c>
      <c r="C12" s="165" t="e">
        <v>#DIV/0!</v>
      </c>
      <c r="D12" s="166" t="e">
        <f>E12/C2</f>
        <v>#DIV/0!</v>
      </c>
      <c r="E12" s="138"/>
      <c r="F12" s="140"/>
      <c r="G12" s="143"/>
      <c r="H12" s="143"/>
      <c r="I12" s="143"/>
      <c r="J12" s="144"/>
      <c r="K12" s="145"/>
      <c r="L12" s="145"/>
      <c r="M12" s="145"/>
      <c r="N12" s="145"/>
      <c r="O12" s="145"/>
      <c r="P12" s="184">
        <f t="shared" si="0"/>
        <v>0</v>
      </c>
      <c r="Q12" s="184">
        <f t="shared" si="1"/>
        <v>0</v>
      </c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</row>
    <row r="13" spans="1:119">
      <c r="A13" s="141"/>
      <c r="B13" s="179" t="s">
        <v>97</v>
      </c>
      <c r="C13" s="165" t="e">
        <v>#DIV/0!</v>
      </c>
      <c r="D13" s="166" t="e">
        <f>E13/C2</f>
        <v>#DIV/0!</v>
      </c>
      <c r="E13" s="138"/>
      <c r="F13" s="140"/>
      <c r="G13" s="143"/>
      <c r="H13" s="143"/>
      <c r="I13" s="143"/>
      <c r="J13" s="144"/>
      <c r="K13" s="145"/>
      <c r="L13" s="145"/>
      <c r="M13" s="145"/>
      <c r="N13" s="145"/>
      <c r="O13" s="145"/>
      <c r="P13" s="184">
        <f t="shared" si="0"/>
        <v>0</v>
      </c>
      <c r="Q13" s="184">
        <f t="shared" si="1"/>
        <v>0</v>
      </c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</row>
    <row r="14" spans="1:119">
      <c r="A14" s="141"/>
      <c r="B14" s="179" t="s">
        <v>98</v>
      </c>
      <c r="C14" s="165" t="e">
        <v>#DIV/0!</v>
      </c>
      <c r="D14" s="166" t="e">
        <f>E14/C2</f>
        <v>#DIV/0!</v>
      </c>
      <c r="E14" s="138"/>
      <c r="F14" s="140"/>
      <c r="G14" s="143"/>
      <c r="H14" s="143"/>
      <c r="I14" s="143"/>
      <c r="J14" s="144"/>
      <c r="K14" s="145"/>
      <c r="L14" s="145"/>
      <c r="M14" s="145"/>
      <c r="N14" s="145"/>
      <c r="O14" s="145"/>
      <c r="P14" s="184">
        <f t="shared" si="0"/>
        <v>0</v>
      </c>
      <c r="Q14" s="184">
        <f t="shared" si="1"/>
        <v>0</v>
      </c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</row>
    <row r="15" spans="1:119">
      <c r="A15" s="141"/>
      <c r="B15" s="177"/>
      <c r="C15" s="165" t="e">
        <v>#DIV/0!</v>
      </c>
      <c r="D15" s="166" t="e">
        <f>E15/C2</f>
        <v>#DIV/0!</v>
      </c>
      <c r="E15" s="138"/>
      <c r="F15" s="140"/>
      <c r="G15" s="143"/>
      <c r="H15" s="143"/>
      <c r="I15" s="143"/>
      <c r="J15" s="144"/>
      <c r="K15" s="145"/>
      <c r="L15" s="145"/>
      <c r="M15" s="145"/>
      <c r="N15" s="145"/>
      <c r="O15" s="145"/>
      <c r="P15" s="184">
        <f t="shared" si="0"/>
        <v>0</v>
      </c>
      <c r="Q15" s="184">
        <f t="shared" si="1"/>
        <v>0</v>
      </c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</row>
    <row r="16" spans="1:119" ht="13.5" thickBot="1">
      <c r="B16" s="180" t="s">
        <v>99</v>
      </c>
      <c r="C16" s="167" t="e">
        <v>#DIV/0!</v>
      </c>
      <c r="D16" s="181"/>
      <c r="E16" s="182">
        <f>SUM(E7:E15)</f>
        <v>0</v>
      </c>
      <c r="F16" s="187"/>
      <c r="G16" s="188"/>
      <c r="H16" s="188"/>
      <c r="I16" s="188"/>
      <c r="J16" s="189"/>
      <c r="K16" s="190"/>
      <c r="L16" s="190"/>
      <c r="M16" s="190"/>
      <c r="N16" s="190"/>
      <c r="O16" s="190"/>
      <c r="P16" s="185">
        <f>SUM(P7:P15)</f>
        <v>0</v>
      </c>
      <c r="Q16" s="185">
        <f>SUM(Q7:Q15)</f>
        <v>0</v>
      </c>
    </row>
    <row r="17" spans="2:17" ht="13.5" thickBot="1">
      <c r="B17" s="183"/>
      <c r="C17" s="178" t="e">
        <v>#DIV/0!</v>
      </c>
      <c r="D17" s="178"/>
      <c r="E17" s="168"/>
      <c r="F17" s="139">
        <f>SUM(F7:F15)</f>
        <v>0</v>
      </c>
      <c r="G17" s="139">
        <f t="shared" ref="G17:O17" si="2">SUM(G7:G15)</f>
        <v>0</v>
      </c>
      <c r="H17" s="139">
        <f t="shared" si="2"/>
        <v>0</v>
      </c>
      <c r="I17" s="139">
        <f t="shared" si="2"/>
        <v>0</v>
      </c>
      <c r="J17" s="139">
        <f t="shared" si="2"/>
        <v>0</v>
      </c>
      <c r="K17" s="139">
        <f t="shared" si="2"/>
        <v>0</v>
      </c>
      <c r="L17" s="139">
        <f t="shared" si="2"/>
        <v>0</v>
      </c>
      <c r="M17" s="139">
        <f t="shared" si="2"/>
        <v>0</v>
      </c>
      <c r="N17" s="139">
        <f t="shared" si="2"/>
        <v>0</v>
      </c>
      <c r="O17" s="139">
        <f t="shared" si="2"/>
        <v>0</v>
      </c>
      <c r="P17" s="169">
        <f>P16</f>
        <v>0</v>
      </c>
      <c r="Q17" s="170">
        <f>Q16</f>
        <v>0</v>
      </c>
    </row>
    <row r="18" spans="2:17" ht="13.5" thickBot="1">
      <c r="B18" s="225"/>
      <c r="C18" s="226"/>
      <c r="D18" s="226"/>
      <c r="E18" s="227"/>
      <c r="F18" s="171">
        <f>F17</f>
        <v>0</v>
      </c>
      <c r="G18" s="171">
        <f>F18+G17</f>
        <v>0</v>
      </c>
      <c r="H18" s="171">
        <f t="shared" ref="H18:O18" si="3">G18+H17</f>
        <v>0</v>
      </c>
      <c r="I18" s="171">
        <f>H18+I17</f>
        <v>0</v>
      </c>
      <c r="J18" s="171">
        <f t="shared" si="3"/>
        <v>0</v>
      </c>
      <c r="K18" s="171">
        <f t="shared" si="3"/>
        <v>0</v>
      </c>
      <c r="L18" s="171">
        <f t="shared" si="3"/>
        <v>0</v>
      </c>
      <c r="M18" s="171">
        <f>L18+M17</f>
        <v>0</v>
      </c>
      <c r="N18" s="171">
        <f t="shared" si="3"/>
        <v>0</v>
      </c>
      <c r="O18" s="171">
        <f t="shared" si="3"/>
        <v>0</v>
      </c>
      <c r="P18" s="152"/>
      <c r="Q18" s="152"/>
    </row>
    <row r="19" spans="2:17" ht="13.5" thickBot="1">
      <c r="B19" s="228"/>
      <c r="C19" s="229"/>
      <c r="D19" s="229"/>
      <c r="E19" s="230"/>
      <c r="F19" s="172" t="e">
        <f>F18/E16</f>
        <v>#DIV/0!</v>
      </c>
      <c r="G19" s="172" t="e">
        <f>G18/E16</f>
        <v>#DIV/0!</v>
      </c>
      <c r="H19" s="172" t="e">
        <f>H18/E16</f>
        <v>#DIV/0!</v>
      </c>
      <c r="I19" s="172" t="e">
        <f>I18/E16</f>
        <v>#DIV/0!</v>
      </c>
      <c r="J19" s="172" t="e">
        <f>J18/E16</f>
        <v>#DIV/0!</v>
      </c>
      <c r="K19" s="172" t="e">
        <f>K18/E16</f>
        <v>#DIV/0!</v>
      </c>
      <c r="L19" s="172" t="e">
        <f>L18/E16</f>
        <v>#DIV/0!</v>
      </c>
      <c r="M19" s="172" t="e">
        <f>M18/E16</f>
        <v>#DIV/0!</v>
      </c>
      <c r="N19" s="172" t="e">
        <f>N18/E16</f>
        <v>#DIV/0!</v>
      </c>
      <c r="O19" s="172" t="e">
        <f>O18/E16</f>
        <v>#DIV/0!</v>
      </c>
      <c r="P19" s="141"/>
      <c r="Q19" s="141"/>
    </row>
    <row r="20" spans="2:17" ht="13.5" thickBot="1">
      <c r="B20" s="231"/>
      <c r="C20" s="232"/>
      <c r="D20" s="232"/>
      <c r="E20" s="233"/>
      <c r="F20" s="173" t="e">
        <f>F19</f>
        <v>#DIV/0!</v>
      </c>
      <c r="G20" s="173" t="e">
        <f>F20+G19</f>
        <v>#DIV/0!</v>
      </c>
      <c r="H20" s="173" t="e">
        <f t="shared" ref="H20:O20" si="4">H19</f>
        <v>#DIV/0!</v>
      </c>
      <c r="I20" s="173" t="e">
        <f t="shared" si="4"/>
        <v>#DIV/0!</v>
      </c>
      <c r="J20" s="173" t="e">
        <f t="shared" si="4"/>
        <v>#DIV/0!</v>
      </c>
      <c r="K20" s="173" t="e">
        <f t="shared" si="4"/>
        <v>#DIV/0!</v>
      </c>
      <c r="L20" s="173" t="e">
        <f t="shared" si="4"/>
        <v>#DIV/0!</v>
      </c>
      <c r="M20" s="173" t="e">
        <f t="shared" si="4"/>
        <v>#DIV/0!</v>
      </c>
      <c r="N20" s="173" t="e">
        <f t="shared" si="4"/>
        <v>#DIV/0!</v>
      </c>
      <c r="O20" s="173" t="e">
        <f t="shared" si="4"/>
        <v>#DIV/0!</v>
      </c>
      <c r="P20" s="141"/>
      <c r="Q20" s="141"/>
    </row>
    <row r="21" spans="2:17">
      <c r="B21" s="153"/>
      <c r="C21" s="154"/>
      <c r="D21" s="154"/>
      <c r="E21" s="147"/>
      <c r="F21" s="147"/>
      <c r="G21" s="147"/>
      <c r="H21" s="147"/>
      <c r="I21" s="147"/>
      <c r="J21" s="153"/>
      <c r="K21" s="153"/>
      <c r="L21" s="153"/>
      <c r="M21" s="153"/>
      <c r="N21" s="153"/>
      <c r="O21" s="153"/>
      <c r="P21" s="153"/>
      <c r="Q21" s="153"/>
    </row>
    <row r="22" spans="2:17">
      <c r="B22" s="153"/>
      <c r="C22" s="154"/>
      <c r="D22" s="154"/>
      <c r="E22" s="147"/>
      <c r="F22" s="147"/>
      <c r="G22" s="147"/>
      <c r="H22" s="147"/>
      <c r="I22" s="147"/>
      <c r="J22" s="153"/>
      <c r="K22" s="153"/>
      <c r="L22" s="153"/>
      <c r="M22" s="153"/>
      <c r="N22" s="153"/>
      <c r="O22" s="153"/>
      <c r="P22" s="153"/>
      <c r="Q22" s="153"/>
    </row>
    <row r="23" spans="2:17">
      <c r="B23" s="155"/>
      <c r="C23" s="156"/>
      <c r="D23" s="156"/>
      <c r="E23" s="147"/>
      <c r="F23" s="147"/>
      <c r="G23" s="147"/>
      <c r="H23" s="147"/>
      <c r="I23" s="147"/>
      <c r="J23" s="153"/>
      <c r="K23" s="153"/>
      <c r="L23" s="153"/>
      <c r="M23" s="153"/>
      <c r="N23" s="153"/>
      <c r="O23" s="153"/>
      <c r="P23" s="153"/>
      <c r="Q23" s="153"/>
    </row>
    <row r="24" spans="2:17">
      <c r="B24" s="153"/>
      <c r="C24" s="154"/>
      <c r="D24" s="154"/>
      <c r="E24" s="146"/>
      <c r="F24" s="147"/>
      <c r="G24" s="147"/>
      <c r="H24" s="147"/>
      <c r="I24" s="147"/>
      <c r="J24" s="153"/>
      <c r="K24" s="153"/>
      <c r="L24" s="153"/>
      <c r="M24" s="153"/>
      <c r="N24" s="153"/>
      <c r="O24" s="153"/>
      <c r="P24" s="153"/>
      <c r="Q24" s="153"/>
    </row>
    <row r="25" spans="2:17">
      <c r="B25" s="153"/>
      <c r="C25" s="154"/>
      <c r="D25" s="154"/>
      <c r="E25" s="146"/>
      <c r="F25" s="147"/>
      <c r="G25" s="147"/>
      <c r="H25" s="147"/>
      <c r="I25" s="147"/>
      <c r="J25" s="153"/>
      <c r="K25" s="153"/>
      <c r="L25" s="153"/>
      <c r="M25" s="153"/>
      <c r="N25" s="153"/>
      <c r="O25" s="153"/>
      <c r="P25" s="153"/>
      <c r="Q25" s="153"/>
    </row>
    <row r="26" spans="2:17"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  <row r="28" spans="2:17">
      <c r="B28" s="141"/>
      <c r="C28" s="157"/>
      <c r="D28" s="157"/>
      <c r="E28" s="141"/>
      <c r="F28" s="141"/>
      <c r="G28" s="141"/>
      <c r="H28" s="158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2:17">
      <c r="B29" s="141"/>
      <c r="C29" s="157"/>
      <c r="D29" s="157"/>
      <c r="E29" s="148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2:17">
      <c r="B30" s="141"/>
      <c r="C30" s="157"/>
      <c r="D30" s="157"/>
      <c r="E30" s="148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</row>
    <row r="31" spans="2:17">
      <c r="B31" s="141"/>
      <c r="C31" s="157"/>
      <c r="D31" s="157"/>
      <c r="E31" s="148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2:17">
      <c r="C32" s="157"/>
      <c r="D32" s="157"/>
      <c r="E32" s="148"/>
    </row>
    <row r="33" spans="3:5">
      <c r="C33" s="157"/>
      <c r="D33" s="157"/>
      <c r="E33" s="148"/>
    </row>
    <row r="34" spans="3:5">
      <c r="C34" s="157"/>
      <c r="D34" s="157"/>
      <c r="E34" s="148"/>
    </row>
    <row r="35" spans="3:5">
      <c r="C35" s="157"/>
      <c r="D35" s="157"/>
      <c r="E35" s="148"/>
    </row>
    <row r="36" spans="3:5">
      <c r="C36" s="157"/>
      <c r="D36" s="157"/>
      <c r="E36" s="148"/>
    </row>
    <row r="37" spans="3:5">
      <c r="C37" s="157"/>
      <c r="D37" s="157"/>
      <c r="E37" s="148"/>
    </row>
    <row r="38" spans="3:5">
      <c r="C38" s="157"/>
      <c r="D38" s="157"/>
      <c r="E38" s="148"/>
    </row>
    <row r="39" spans="3:5">
      <c r="C39" s="157"/>
      <c r="D39" s="157"/>
      <c r="E39" s="148"/>
    </row>
    <row r="40" spans="3:5">
      <c r="C40" s="157"/>
      <c r="D40" s="157"/>
      <c r="E40" s="148"/>
    </row>
    <row r="41" spans="3:5">
      <c r="C41" s="157"/>
      <c r="D41" s="157"/>
      <c r="E41" s="148"/>
    </row>
    <row r="42" spans="3:5">
      <c r="C42" s="157"/>
      <c r="D42" s="157"/>
      <c r="E42" s="148"/>
    </row>
    <row r="43" spans="3:5">
      <c r="C43" s="157"/>
      <c r="D43" s="157"/>
      <c r="E43" s="148"/>
    </row>
    <row r="44" spans="3:5">
      <c r="C44" s="157"/>
      <c r="D44" s="157"/>
      <c r="E44" s="148"/>
    </row>
    <row r="51" spans="9:10">
      <c r="I51" s="159"/>
      <c r="J51" s="160"/>
    </row>
  </sheetData>
  <sheetProtection sheet="1" objects="1" scenarios="1" selectLockedCells="1"/>
  <mergeCells count="15">
    <mergeCell ref="Q4:Q5"/>
    <mergeCell ref="B18:E18"/>
    <mergeCell ref="B19:E19"/>
    <mergeCell ref="B20:E20"/>
    <mergeCell ref="O4:O5"/>
    <mergeCell ref="I4:I5"/>
    <mergeCell ref="J4:J5"/>
    <mergeCell ref="K4:K5"/>
    <mergeCell ref="L4:L5"/>
    <mergeCell ref="M4:M5"/>
    <mergeCell ref="N4:N5"/>
    <mergeCell ref="F4:F5"/>
    <mergeCell ref="G4:G5"/>
    <mergeCell ref="H4:H5"/>
    <mergeCell ref="P4:P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xmlns="" id="ms-officescript%3A%2F%2Fonedrive_business_itemlink%2F01QK6GMKI7OKE4ZKW47NEYIFANMTFG7STN:ms-officescript%3A%2F%2Fonedrive_business_sharinglink%2Fu!aHR0cHM6Ly9hc3NldGJhc2VkbWFuYWdlcnMtbXkuc2hhcmVwb2ludC5jb20vOnU6L2cvcGVyc29uYWwvdG9fYWJsMV9uZXQvRVI5eWljeXEzUHRKaEJRTlpNcHZ5bTBCZ0NPMkU1NnI3R29PTkZCVmV2ZUZtdw"/>
</scriptIds>
</file>

<file path=customXml/itemProps1.xml><?xml version="1.0" encoding="utf-8"?>
<ds:datastoreItem xmlns:ds="http://schemas.openxmlformats.org/officeDocument/2006/customXml" ds:itemID="{957F83D9-B279-4DEA-82D3-009449421E6F}">
  <ds:schemaRefs>
    <ds:schemaRef ds:uri="http://schemas.microsoft.com/office/extensibility/maker/v1.0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Draw Schedule Template</vt:lpstr>
      <vt:lpstr>Sitewire</vt:lpstr>
      <vt:lpstr>Horizontal Financing</vt:lpstr>
      <vt:lpstr>int</vt:lpstr>
      <vt:lpstr>'Draw Schedule Template'!Print_Area</vt:lpstr>
      <vt:lpstr>'Draw Schedule Template'!Print_Titles</vt:lpstr>
    </vt:vector>
  </TitlesOfParts>
  <Manager/>
  <Company>NYU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Ringo Star</dc:creator>
  <cp:keywords/>
  <dc:description/>
  <cp:lastModifiedBy>Ash Robertson</cp:lastModifiedBy>
  <cp:revision/>
  <dcterms:created xsi:type="dcterms:W3CDTF">2013-11-10T14:11:21Z</dcterms:created>
  <dcterms:modified xsi:type="dcterms:W3CDTF">2026-03-11T13:45:20Z</dcterms:modified>
  <cp:category/>
  <cp:contentStatus/>
</cp:coreProperties>
</file>